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MER\Documents\Artiklar\Försäljning\"/>
    </mc:Choice>
  </mc:AlternateContent>
  <xr:revisionPtr revIDLastSave="0" documentId="13_ncr:1_{ED850233-9830-492E-B512-92792ED72E77}" xr6:coauthVersionLast="47" xr6:coauthVersionMax="47" xr10:uidLastSave="{00000000-0000-0000-0000-000000000000}"/>
  <bookViews>
    <workbookView xWindow="-120" yWindow="-120" windowWidth="29040" windowHeight="15840" xr2:uid="{6780843B-C49B-429A-93A0-BD1EB1191794}"/>
  </bookViews>
  <sheets>
    <sheet name="Blad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 l="1"/>
  <c r="D80" i="1"/>
  <c r="H75" i="1"/>
  <c r="T75" i="1" s="1"/>
  <c r="F75" i="1"/>
  <c r="E75" i="1"/>
  <c r="C75" i="1"/>
  <c r="H74" i="1"/>
  <c r="T74" i="1" s="1"/>
  <c r="F74" i="1"/>
  <c r="E74" i="1"/>
  <c r="C74" i="1"/>
  <c r="H70" i="1"/>
  <c r="T70" i="1" s="1"/>
  <c r="F70" i="1"/>
  <c r="E70" i="1"/>
  <c r="C70" i="1"/>
  <c r="H69" i="1"/>
  <c r="T69" i="1" s="1"/>
  <c r="F69" i="1"/>
  <c r="E69" i="1"/>
  <c r="C69" i="1"/>
  <c r="H68" i="1"/>
  <c r="T68" i="1" s="1"/>
  <c r="F68" i="1"/>
  <c r="E68" i="1"/>
  <c r="C68" i="1"/>
  <c r="H67" i="1"/>
  <c r="T67" i="1" s="1"/>
  <c r="F67" i="1"/>
  <c r="E67" i="1"/>
  <c r="C67" i="1"/>
  <c r="H66" i="1"/>
  <c r="T66" i="1" s="1"/>
  <c r="F66" i="1"/>
  <c r="E66" i="1"/>
  <c r="C66" i="1"/>
  <c r="H62" i="1"/>
  <c r="T62" i="1" s="1"/>
  <c r="F62" i="1"/>
  <c r="E62" i="1"/>
  <c r="C62" i="1"/>
  <c r="H61" i="1"/>
  <c r="T61" i="1" s="1"/>
  <c r="F61" i="1"/>
  <c r="E61" i="1"/>
  <c r="C61" i="1"/>
  <c r="H60" i="1"/>
  <c r="T60" i="1" s="1"/>
  <c r="F60" i="1"/>
  <c r="E60" i="1"/>
  <c r="C60" i="1"/>
  <c r="H59" i="1"/>
  <c r="T59" i="1" s="1"/>
  <c r="F59" i="1"/>
  <c r="E59" i="1"/>
  <c r="C59" i="1"/>
  <c r="H58" i="1"/>
  <c r="T58" i="1" s="1"/>
  <c r="F58" i="1"/>
  <c r="E58" i="1"/>
  <c r="C58" i="1"/>
  <c r="H57" i="1"/>
  <c r="T57" i="1" s="1"/>
  <c r="F57" i="1"/>
  <c r="E57" i="1"/>
  <c r="C57" i="1"/>
  <c r="H56" i="1"/>
  <c r="T56" i="1" s="1"/>
  <c r="F56" i="1"/>
  <c r="E56" i="1"/>
  <c r="C56" i="1"/>
  <c r="H55" i="1"/>
  <c r="T55" i="1" s="1"/>
  <c r="F55" i="1"/>
  <c r="E55" i="1"/>
  <c r="C55" i="1"/>
  <c r="H54" i="1"/>
  <c r="T54" i="1" s="1"/>
  <c r="F54" i="1"/>
  <c r="E54" i="1"/>
  <c r="C54" i="1"/>
  <c r="H53" i="1"/>
  <c r="T53" i="1" s="1"/>
  <c r="F53" i="1"/>
  <c r="E53" i="1"/>
  <c r="C53" i="1"/>
  <c r="H52" i="1"/>
  <c r="T52" i="1" s="1"/>
  <c r="F52" i="1"/>
  <c r="E52" i="1"/>
  <c r="C52" i="1"/>
  <c r="H51" i="1"/>
  <c r="T51" i="1" s="1"/>
  <c r="F51" i="1"/>
  <c r="E51" i="1"/>
  <c r="C51" i="1"/>
  <c r="H50" i="1"/>
  <c r="T50" i="1" s="1"/>
  <c r="F50" i="1"/>
  <c r="E50" i="1"/>
  <c r="C50" i="1"/>
  <c r="H49" i="1"/>
  <c r="T49" i="1" s="1"/>
  <c r="F49" i="1"/>
  <c r="E49" i="1"/>
  <c r="C49" i="1"/>
  <c r="H48" i="1"/>
  <c r="T48" i="1" s="1"/>
  <c r="F48" i="1"/>
  <c r="E48" i="1"/>
  <c r="C48" i="1"/>
  <c r="H43" i="1"/>
  <c r="T43" i="1" s="1"/>
  <c r="F43" i="1"/>
  <c r="E43" i="1"/>
  <c r="C43" i="1"/>
  <c r="H42" i="1"/>
  <c r="T42" i="1" s="1"/>
  <c r="F42" i="1"/>
  <c r="E42" i="1"/>
  <c r="C42" i="1"/>
  <c r="H41" i="1"/>
  <c r="T41" i="1" s="1"/>
  <c r="F41" i="1"/>
  <c r="E41" i="1"/>
  <c r="C41" i="1"/>
  <c r="H40" i="1"/>
  <c r="T40" i="1" s="1"/>
  <c r="F40" i="1"/>
  <c r="E40" i="1"/>
  <c r="C40" i="1"/>
  <c r="H39" i="1"/>
  <c r="T39" i="1" s="1"/>
  <c r="F39" i="1"/>
  <c r="E39" i="1"/>
  <c r="C39" i="1"/>
  <c r="H38" i="1"/>
  <c r="T38" i="1" s="1"/>
  <c r="F38" i="1"/>
  <c r="E38" i="1"/>
  <c r="C38" i="1"/>
  <c r="H37" i="1"/>
  <c r="T37" i="1" s="1"/>
  <c r="F37" i="1"/>
  <c r="E37" i="1"/>
  <c r="C37" i="1"/>
  <c r="H36" i="1"/>
  <c r="T36" i="1" s="1"/>
  <c r="F36" i="1"/>
  <c r="E36" i="1"/>
  <c r="C36" i="1"/>
  <c r="H35" i="1"/>
  <c r="T35" i="1" s="1"/>
  <c r="F35" i="1"/>
  <c r="E35" i="1"/>
  <c r="C35" i="1"/>
  <c r="H34" i="1"/>
  <c r="T34" i="1" s="1"/>
  <c r="F34" i="1"/>
  <c r="E34" i="1"/>
  <c r="C34" i="1"/>
  <c r="H33" i="1"/>
  <c r="T33" i="1" s="1"/>
  <c r="F33" i="1"/>
  <c r="E33" i="1"/>
  <c r="C33" i="1"/>
  <c r="H32" i="1"/>
  <c r="T32" i="1" s="1"/>
  <c r="F32" i="1"/>
  <c r="E32" i="1"/>
  <c r="C32" i="1"/>
  <c r="H31" i="1"/>
  <c r="T31" i="1" s="1"/>
  <c r="F31" i="1"/>
  <c r="E31" i="1"/>
  <c r="C31" i="1"/>
  <c r="H30" i="1"/>
  <c r="T30" i="1" s="1"/>
  <c r="F30" i="1"/>
  <c r="E30" i="1"/>
  <c r="C30" i="1"/>
  <c r="H29" i="1"/>
  <c r="T29" i="1" s="1"/>
  <c r="F29" i="1"/>
  <c r="E29" i="1"/>
  <c r="C29" i="1"/>
  <c r="H28" i="1"/>
  <c r="T28" i="1" s="1"/>
  <c r="F28" i="1"/>
  <c r="E28" i="1"/>
  <c r="C28" i="1"/>
  <c r="H27" i="1"/>
  <c r="T27" i="1" s="1"/>
  <c r="F27" i="1"/>
  <c r="E27" i="1"/>
  <c r="C27" i="1"/>
  <c r="H26" i="1"/>
  <c r="T26" i="1" s="1"/>
  <c r="F26" i="1"/>
  <c r="E26" i="1"/>
  <c r="C26" i="1"/>
  <c r="H25" i="1"/>
  <c r="T25" i="1" s="1"/>
  <c r="F25" i="1"/>
  <c r="E25" i="1"/>
  <c r="C25" i="1"/>
  <c r="H24" i="1"/>
  <c r="T24" i="1" s="1"/>
  <c r="F24" i="1"/>
  <c r="E24" i="1"/>
  <c r="C24" i="1"/>
  <c r="H23" i="1"/>
  <c r="T23" i="1" s="1"/>
  <c r="F23" i="1"/>
  <c r="E23" i="1"/>
  <c r="C23" i="1"/>
  <c r="H22" i="1"/>
  <c r="T22" i="1" s="1"/>
  <c r="F22" i="1"/>
  <c r="E22" i="1"/>
  <c r="C22" i="1"/>
  <c r="H21" i="1"/>
  <c r="T21" i="1" s="1"/>
  <c r="F21" i="1"/>
  <c r="E21" i="1"/>
  <c r="C21" i="1"/>
  <c r="H20" i="1"/>
  <c r="T20" i="1" s="1"/>
  <c r="F20" i="1"/>
  <c r="E20" i="1"/>
  <c r="C20" i="1"/>
  <c r="H19" i="1"/>
  <c r="T19" i="1" s="1"/>
  <c r="F19" i="1"/>
  <c r="E19" i="1"/>
  <c r="C19" i="1"/>
  <c r="H18" i="1"/>
  <c r="T18" i="1" s="1"/>
  <c r="F18" i="1"/>
  <c r="E18" i="1"/>
  <c r="C18" i="1"/>
  <c r="H17" i="1"/>
  <c r="T17" i="1" s="1"/>
  <c r="F17" i="1"/>
  <c r="E17" i="1"/>
  <c r="C17" i="1"/>
  <c r="H16" i="1"/>
  <c r="T16" i="1" s="1"/>
  <c r="F16" i="1"/>
  <c r="E16" i="1"/>
  <c r="C16" i="1"/>
  <c r="H15" i="1"/>
  <c r="T15" i="1" s="1"/>
  <c r="F15" i="1"/>
  <c r="E15" i="1"/>
  <c r="C15" i="1"/>
  <c r="H14" i="1"/>
  <c r="T14" i="1" s="1"/>
  <c r="F14" i="1"/>
  <c r="E14" i="1"/>
  <c r="C14" i="1"/>
  <c r="H13" i="1"/>
  <c r="T13" i="1" s="1"/>
  <c r="F13" i="1"/>
  <c r="E13" i="1"/>
  <c r="C13" i="1"/>
  <c r="H12" i="1"/>
  <c r="T12" i="1" s="1"/>
  <c r="F12" i="1"/>
  <c r="E12" i="1"/>
  <c r="C12" i="1"/>
  <c r="H11" i="1"/>
  <c r="T11" i="1" s="1"/>
  <c r="F11" i="1"/>
  <c r="E11" i="1"/>
  <c r="C11" i="1"/>
  <c r="H10" i="1"/>
  <c r="T10" i="1" s="1"/>
  <c r="F10" i="1"/>
  <c r="E10" i="1"/>
  <c r="C10" i="1"/>
  <c r="K26" i="1" l="1"/>
  <c r="K29" i="1"/>
  <c r="N29" i="1" s="1"/>
  <c r="K32" i="1"/>
  <c r="K35" i="1"/>
  <c r="K38" i="1"/>
  <c r="Q38" i="1" s="1"/>
  <c r="K41" i="1"/>
  <c r="K48" i="1"/>
  <c r="K51" i="1"/>
  <c r="Q51" i="1" s="1"/>
  <c r="K54" i="1"/>
  <c r="Q54" i="1" s="1"/>
  <c r="K57" i="1"/>
  <c r="N57" i="1" s="1"/>
  <c r="K60" i="1"/>
  <c r="N60" i="1" s="1"/>
  <c r="K66" i="1"/>
  <c r="N66" i="1" s="1"/>
  <c r="K69" i="1"/>
  <c r="K75" i="1"/>
  <c r="K10" i="1"/>
  <c r="K13" i="1"/>
  <c r="N13" i="1" s="1"/>
  <c r="K16" i="1"/>
  <c r="Q16" i="1" s="1"/>
  <c r="K19" i="1"/>
  <c r="K22" i="1"/>
  <c r="Q22" i="1" s="1"/>
  <c r="K25" i="1"/>
  <c r="N25" i="1" s="1"/>
  <c r="K28" i="1"/>
  <c r="Q28" i="1" s="1"/>
  <c r="K31" i="1"/>
  <c r="Q31" i="1" s="1"/>
  <c r="K34" i="1"/>
  <c r="Q34" i="1" s="1"/>
  <c r="K37" i="1"/>
  <c r="N37" i="1" s="1"/>
  <c r="K40" i="1"/>
  <c r="Q40" i="1" s="1"/>
  <c r="K43" i="1"/>
  <c r="N43" i="1" s="1"/>
  <c r="K50" i="1"/>
  <c r="N50" i="1" s="1"/>
  <c r="K53" i="1"/>
  <c r="N53" i="1" s="1"/>
  <c r="K56" i="1"/>
  <c r="K59" i="1"/>
  <c r="K62" i="1"/>
  <c r="N62" i="1" s="1"/>
  <c r="K68" i="1"/>
  <c r="N68" i="1" s="1"/>
  <c r="K74" i="1"/>
  <c r="Q74" i="1" s="1"/>
  <c r="K11" i="1"/>
  <c r="N11" i="1" s="1"/>
  <c r="K14" i="1"/>
  <c r="N14" i="1" s="1"/>
  <c r="K17" i="1"/>
  <c r="Q17" i="1" s="1"/>
  <c r="K20" i="1"/>
  <c r="Q20" i="1" s="1"/>
  <c r="K23" i="1"/>
  <c r="Q23" i="1" s="1"/>
  <c r="F80" i="1"/>
  <c r="K12" i="1"/>
  <c r="N12" i="1" s="1"/>
  <c r="K15" i="1"/>
  <c r="Q15" i="1" s="1"/>
  <c r="K18" i="1"/>
  <c r="K21" i="1"/>
  <c r="K24" i="1"/>
  <c r="N24" i="1" s="1"/>
  <c r="K27" i="1"/>
  <c r="Q27" i="1" s="1"/>
  <c r="K30" i="1"/>
  <c r="Q30" i="1" s="1"/>
  <c r="K33" i="1"/>
  <c r="N33" i="1" s="1"/>
  <c r="K36" i="1"/>
  <c r="Q36" i="1" s="1"/>
  <c r="K39" i="1"/>
  <c r="Q39" i="1" s="1"/>
  <c r="K42" i="1"/>
  <c r="Q42" i="1" s="1"/>
  <c r="K49" i="1"/>
  <c r="Q49" i="1" s="1"/>
  <c r="K52" i="1"/>
  <c r="N52" i="1" s="1"/>
  <c r="K55" i="1"/>
  <c r="K58" i="1"/>
  <c r="K61" i="1"/>
  <c r="K67" i="1"/>
  <c r="Q67" i="1" s="1"/>
  <c r="K70" i="1"/>
  <c r="Q70" i="1" s="1"/>
  <c r="N28" i="1"/>
  <c r="Q62" i="1"/>
  <c r="T80" i="1"/>
  <c r="Q10" i="1"/>
  <c r="N10" i="1"/>
  <c r="Q29" i="1"/>
  <c r="Q41" i="1"/>
  <c r="N41" i="1"/>
  <c r="Q48" i="1"/>
  <c r="N48" i="1"/>
  <c r="N51" i="1"/>
  <c r="N54" i="1"/>
  <c r="Q69" i="1"/>
  <c r="N69" i="1"/>
  <c r="Q75" i="1"/>
  <c r="N75" i="1"/>
  <c r="Q32" i="1"/>
  <c r="N32" i="1"/>
  <c r="N16" i="1"/>
  <c r="N38" i="1"/>
  <c r="Q13" i="1"/>
  <c r="Q59" i="1"/>
  <c r="N59" i="1"/>
  <c r="Q26" i="1"/>
  <c r="N26" i="1"/>
  <c r="Q19" i="1"/>
  <c r="N19" i="1"/>
  <c r="Q50" i="1"/>
  <c r="Q18" i="1"/>
  <c r="N18" i="1"/>
  <c r="Q55" i="1"/>
  <c r="N55" i="1"/>
  <c r="Q61" i="1"/>
  <c r="N61" i="1"/>
  <c r="Q56" i="1"/>
  <c r="N56" i="1"/>
  <c r="Q35" i="1"/>
  <c r="N35" i="1"/>
  <c r="Q12" i="1"/>
  <c r="Q21" i="1"/>
  <c r="N21" i="1"/>
  <c r="Q58" i="1"/>
  <c r="N58" i="1"/>
  <c r="H80" i="1"/>
  <c r="I10" i="1"/>
  <c r="I13" i="1"/>
  <c r="I15" i="1"/>
  <c r="L15" i="1" s="1"/>
  <c r="I16" i="1"/>
  <c r="L16" i="1" s="1"/>
  <c r="I17" i="1"/>
  <c r="I18" i="1"/>
  <c r="L18" i="1" s="1"/>
  <c r="I19" i="1"/>
  <c r="L19" i="1" s="1"/>
  <c r="I20" i="1"/>
  <c r="I21" i="1"/>
  <c r="L21" i="1" s="1"/>
  <c r="I22" i="1"/>
  <c r="L22" i="1" s="1"/>
  <c r="I23" i="1"/>
  <c r="I24" i="1"/>
  <c r="I25" i="1"/>
  <c r="I26" i="1"/>
  <c r="L26" i="1" s="1"/>
  <c r="I27" i="1"/>
  <c r="L27" i="1" s="1"/>
  <c r="I28" i="1"/>
  <c r="I29" i="1"/>
  <c r="I30" i="1"/>
  <c r="I31" i="1"/>
  <c r="I32" i="1"/>
  <c r="L32" i="1" s="1"/>
  <c r="I33" i="1"/>
  <c r="I34" i="1"/>
  <c r="I35" i="1"/>
  <c r="L35" i="1" s="1"/>
  <c r="I36" i="1"/>
  <c r="I37" i="1"/>
  <c r="I38" i="1"/>
  <c r="L38" i="1" s="1"/>
  <c r="I39" i="1"/>
  <c r="I40" i="1"/>
  <c r="I41" i="1"/>
  <c r="L41" i="1" s="1"/>
  <c r="I42" i="1"/>
  <c r="I43" i="1"/>
  <c r="I48" i="1"/>
  <c r="L48" i="1" s="1"/>
  <c r="I49" i="1"/>
  <c r="I50" i="1"/>
  <c r="L50" i="1" s="1"/>
  <c r="I51" i="1"/>
  <c r="I52" i="1"/>
  <c r="L52" i="1" s="1"/>
  <c r="I53" i="1"/>
  <c r="I54" i="1"/>
  <c r="L54" i="1" s="1"/>
  <c r="I55" i="1"/>
  <c r="L55" i="1" s="1"/>
  <c r="I56" i="1"/>
  <c r="L56" i="1" s="1"/>
  <c r="I57" i="1"/>
  <c r="I58" i="1"/>
  <c r="L58" i="1" s="1"/>
  <c r="I59" i="1"/>
  <c r="L59" i="1" s="1"/>
  <c r="I60" i="1"/>
  <c r="I61" i="1"/>
  <c r="L61" i="1" s="1"/>
  <c r="I62" i="1"/>
  <c r="L62" i="1" s="1"/>
  <c r="I66" i="1"/>
  <c r="I67" i="1"/>
  <c r="I68" i="1"/>
  <c r="I69" i="1"/>
  <c r="I70" i="1"/>
  <c r="L70" i="1" s="1"/>
  <c r="I74" i="1"/>
  <c r="I75" i="1"/>
  <c r="L75" i="1" s="1"/>
  <c r="I12" i="1"/>
  <c r="I14" i="1"/>
  <c r="I11" i="1"/>
  <c r="L11" i="1" s="1"/>
  <c r="L69" i="1" l="1"/>
  <c r="L29" i="1"/>
  <c r="R29" i="1" s="1"/>
  <c r="N15" i="1"/>
  <c r="Q24" i="1"/>
  <c r="Q57" i="1"/>
  <c r="Q25" i="1"/>
  <c r="L24" i="1"/>
  <c r="L51" i="1"/>
  <c r="O51" i="1" s="1"/>
  <c r="L67" i="1"/>
  <c r="R67" i="1" s="1"/>
  <c r="Q37" i="1"/>
  <c r="L36" i="1"/>
  <c r="R36" i="1" s="1"/>
  <c r="Q60" i="1"/>
  <c r="N27" i="1"/>
  <c r="N74" i="1"/>
  <c r="Q11" i="1"/>
  <c r="N22" i="1"/>
  <c r="L60" i="1"/>
  <c r="L14" i="1"/>
  <c r="R14" i="1" s="1"/>
  <c r="N31" i="1"/>
  <c r="Q66" i="1"/>
  <c r="L66" i="1"/>
  <c r="R66" i="1" s="1"/>
  <c r="L57" i="1"/>
  <c r="L30" i="1"/>
  <c r="R30" i="1" s="1"/>
  <c r="L28" i="1"/>
  <c r="R28" i="1" s="1"/>
  <c r="Q33" i="1"/>
  <c r="Q14" i="1"/>
  <c r="N34" i="1"/>
  <c r="N67" i="1"/>
  <c r="N70" i="1"/>
  <c r="L34" i="1"/>
  <c r="R34" i="1" s="1"/>
  <c r="L49" i="1"/>
  <c r="R49" i="1" s="1"/>
  <c r="L33" i="1"/>
  <c r="R33" i="1" s="1"/>
  <c r="Q68" i="1"/>
  <c r="N23" i="1"/>
  <c r="Q52" i="1"/>
  <c r="Q43" i="1"/>
  <c r="L43" i="1"/>
  <c r="O43" i="1" s="1"/>
  <c r="L31" i="1"/>
  <c r="R31" i="1" s="1"/>
  <c r="N39" i="1"/>
  <c r="N49" i="1"/>
  <c r="L12" i="1"/>
  <c r="R12" i="1" s="1"/>
  <c r="L17" i="1"/>
  <c r="R17" i="1" s="1"/>
  <c r="N30" i="1"/>
  <c r="N42" i="1"/>
  <c r="K80" i="1"/>
  <c r="Q53" i="1"/>
  <c r="L42" i="1"/>
  <c r="R42" i="1" s="1"/>
  <c r="L39" i="1"/>
  <c r="R39" i="1" s="1"/>
  <c r="N36" i="1"/>
  <c r="N17" i="1"/>
  <c r="N40" i="1"/>
  <c r="N20" i="1"/>
  <c r="L13" i="1"/>
  <c r="L20" i="1"/>
  <c r="R20" i="1" s="1"/>
  <c r="L40" i="1"/>
  <c r="O40" i="1" s="1"/>
  <c r="L68" i="1"/>
  <c r="O68" i="1" s="1"/>
  <c r="L53" i="1"/>
  <c r="R53" i="1" s="1"/>
  <c r="L37" i="1"/>
  <c r="R37" i="1" s="1"/>
  <c r="L25" i="1"/>
  <c r="L10" i="1"/>
  <c r="L23" i="1"/>
  <c r="R23" i="1" s="1"/>
  <c r="R75" i="1"/>
  <c r="O75" i="1"/>
  <c r="R16" i="1"/>
  <c r="O16" i="1"/>
  <c r="R70" i="1"/>
  <c r="O70" i="1"/>
  <c r="R13" i="1"/>
  <c r="O13" i="1"/>
  <c r="R38" i="1"/>
  <c r="O38" i="1"/>
  <c r="R10" i="1"/>
  <c r="O10" i="1"/>
  <c r="R27" i="1"/>
  <c r="O27" i="1"/>
  <c r="R41" i="1"/>
  <c r="O41" i="1"/>
  <c r="R55" i="1"/>
  <c r="O55" i="1"/>
  <c r="R54" i="1"/>
  <c r="O54" i="1"/>
  <c r="R51" i="1"/>
  <c r="R35" i="1"/>
  <c r="O35" i="1"/>
  <c r="R22" i="1"/>
  <c r="O22" i="1"/>
  <c r="R56" i="1"/>
  <c r="O56" i="1"/>
  <c r="R15" i="1"/>
  <c r="O15" i="1"/>
  <c r="R52" i="1"/>
  <c r="O52" i="1"/>
  <c r="R21" i="1"/>
  <c r="O21" i="1"/>
  <c r="R26" i="1"/>
  <c r="O26" i="1"/>
  <c r="R24" i="1"/>
  <c r="O24" i="1"/>
  <c r="R50" i="1"/>
  <c r="O50" i="1"/>
  <c r="R61" i="1"/>
  <c r="O61" i="1"/>
  <c r="R11" i="1"/>
  <c r="O11" i="1"/>
  <c r="R60" i="1"/>
  <c r="O60" i="1"/>
  <c r="R48" i="1"/>
  <c r="O48" i="1"/>
  <c r="R32" i="1"/>
  <c r="O32" i="1"/>
  <c r="R69" i="1"/>
  <c r="O69" i="1"/>
  <c r="R25" i="1"/>
  <c r="O25" i="1"/>
  <c r="R59" i="1"/>
  <c r="O59" i="1"/>
  <c r="R43" i="1"/>
  <c r="R19" i="1"/>
  <c r="O19" i="1"/>
  <c r="R57" i="1"/>
  <c r="O57" i="1"/>
  <c r="L74" i="1"/>
  <c r="I80" i="1"/>
  <c r="O67" i="1"/>
  <c r="R62" i="1"/>
  <c r="O62" i="1"/>
  <c r="R58" i="1"/>
  <c r="O58" i="1"/>
  <c r="R18" i="1"/>
  <c r="O18" i="1"/>
  <c r="O29" i="1" l="1"/>
  <c r="O28" i="1"/>
  <c r="O36" i="1"/>
  <c r="O30" i="1"/>
  <c r="O14" i="1"/>
  <c r="O66" i="1"/>
  <c r="O12" i="1"/>
  <c r="O49" i="1"/>
  <c r="O31" i="1"/>
  <c r="Q80" i="1"/>
  <c r="N80" i="1"/>
  <c r="O37" i="1"/>
  <c r="O42" i="1"/>
  <c r="O17" i="1"/>
  <c r="O34" i="1"/>
  <c r="O33" i="1"/>
  <c r="O39" i="1"/>
  <c r="O20" i="1"/>
  <c r="O23" i="1"/>
  <c r="R68" i="1"/>
  <c r="R40" i="1"/>
  <c r="O53" i="1"/>
  <c r="R74" i="1"/>
  <c r="R80" i="1" s="1"/>
  <c r="O74" i="1"/>
  <c r="L80" i="1"/>
  <c r="O80" i="1" l="1"/>
</calcChain>
</file>

<file path=xl/sharedStrings.xml><?xml version="1.0" encoding="utf-8"?>
<sst xmlns="http://schemas.openxmlformats.org/spreadsheetml/2006/main" count="204" uniqueCount="90">
  <si>
    <t>Make your own order sheet of Docol Tube R8</t>
  </si>
  <si>
    <t>Fill in the "Number of full length" you want to buy of each dimension. If you want shorter pieces, then you fill in meters in the "Extra length" column.</t>
  </si>
  <si>
    <t>You get discount for full length tubes, not for shorter extra length.</t>
  </si>
  <si>
    <t>You will then see your discount and price that you will pay for the tubes, in SEK, Euro or USD. We can make invoice in all three currencies.</t>
  </si>
  <si>
    <t>We can not take responsibility in case of any errors with the price in this sheet. You will receive the real price from us. This is only a guide that will help you and us when you order.</t>
  </si>
  <si>
    <t>Docol Tube R8</t>
  </si>
  <si>
    <t>Weight</t>
  </si>
  <si>
    <t>Number of</t>
  </si>
  <si>
    <t xml:space="preserve">Full length </t>
  </si>
  <si>
    <t>Extra length,</t>
  </si>
  <si>
    <t>Total</t>
  </si>
  <si>
    <t>Total price</t>
  </si>
  <si>
    <t>Inch, Round</t>
  </si>
  <si>
    <t>Kg/m</t>
  </si>
  <si>
    <t>Price, Sek</t>
  </si>
  <si>
    <t>full length (5,9m)</t>
  </si>
  <si>
    <t>Discount, %</t>
  </si>
  <si>
    <t>Discount</t>
  </si>
  <si>
    <t>Meters</t>
  </si>
  <si>
    <t>SEK</t>
  </si>
  <si>
    <t>Discount, SEK</t>
  </si>
  <si>
    <t>Discount, Euro</t>
  </si>
  <si>
    <t>Euro</t>
  </si>
  <si>
    <t>Discount, USD</t>
  </si>
  <si>
    <t>USD</t>
  </si>
  <si>
    <t>Weight (kg)</t>
  </si>
  <si>
    <t>2" x 0.120"</t>
  </si>
  <si>
    <t>1-3/4" x 0.065"</t>
  </si>
  <si>
    <t>1-3/4" x 0.083"</t>
  </si>
  <si>
    <t>1-3/4" x 0.095"</t>
  </si>
  <si>
    <t>1-3/4" x 0.120"</t>
  </si>
  <si>
    <t>1-5/8" x 0.065"</t>
  </si>
  <si>
    <t>1-5/8" x 0.083"</t>
  </si>
  <si>
    <t>1-1/2" x 0.058"</t>
  </si>
  <si>
    <t>1-1/2" x 0.065"</t>
  </si>
  <si>
    <t>1-1/2" x 0.083"</t>
  </si>
  <si>
    <t>1-1/2" x 0.095"</t>
  </si>
  <si>
    <t>1-1/2" x 0.120"</t>
  </si>
  <si>
    <t>1-3/8" x 0.049"</t>
  </si>
  <si>
    <t>1-3/8" x 0.058"</t>
  </si>
  <si>
    <t>1-3/8" x 0.065"</t>
  </si>
  <si>
    <t>1-3/8" x 0.083"</t>
  </si>
  <si>
    <t>1-3/8" x 0.095"</t>
  </si>
  <si>
    <t>1-1/4" x 0.049"</t>
  </si>
  <si>
    <t>1-1/4" x 0.058"</t>
  </si>
  <si>
    <t>1-1/4" x 0.065"</t>
  </si>
  <si>
    <t>1-1/4" x 0.083"</t>
  </si>
  <si>
    <t>1-1/4" x 0.095"</t>
  </si>
  <si>
    <t>1-1/8" x 0.020"</t>
  </si>
  <si>
    <t>1-1/8" x 0.049"</t>
  </si>
  <si>
    <t>1-1/8" x 0.058"</t>
  </si>
  <si>
    <t>1-1/8" x 0.065"</t>
  </si>
  <si>
    <t>1-1/8" x 0.083"</t>
  </si>
  <si>
    <t>1" x 0.049"</t>
  </si>
  <si>
    <t>1" x 0.058"</t>
  </si>
  <si>
    <t>1" x 0.065"</t>
  </si>
  <si>
    <t>1" x 0.083"</t>
  </si>
  <si>
    <t>7/8" x 0.049"</t>
  </si>
  <si>
    <t>3/4" x 0.035"</t>
  </si>
  <si>
    <t>5/8" x 0.035"</t>
  </si>
  <si>
    <t>Millimetre, Round</t>
  </si>
  <si>
    <t>50 x 2,5mm</t>
  </si>
  <si>
    <t>50 x 1,5mm</t>
  </si>
  <si>
    <t>45 x 2,5mm</t>
  </si>
  <si>
    <t>45 x 1,5mm</t>
  </si>
  <si>
    <t>40 x 2,0mm</t>
  </si>
  <si>
    <t>40 x 1,5mm</t>
  </si>
  <si>
    <t>35 x 1,5mm</t>
  </si>
  <si>
    <t>35 x 1,0mm</t>
  </si>
  <si>
    <t>32 x 1,5mm</t>
  </si>
  <si>
    <t>30 x 2,0mm</t>
  </si>
  <si>
    <t>30 x 1,5mm</t>
  </si>
  <si>
    <t>30 x 1,0mm</t>
  </si>
  <si>
    <t>25 x 2,5mm</t>
  </si>
  <si>
    <t>25 x 1,0mm</t>
  </si>
  <si>
    <t>20 x 1,0mm</t>
  </si>
  <si>
    <t>Streamline</t>
  </si>
  <si>
    <t>Meter</t>
  </si>
  <si>
    <t>2.360" x 0.960" x 0.065"</t>
  </si>
  <si>
    <t>1.990" x 0.870" x 0.065"</t>
  </si>
  <si>
    <t>1.990" x 0.870" x 0.058"</t>
  </si>
  <si>
    <t>1.645" x 0.740" x 0.065"</t>
  </si>
  <si>
    <t>1.645" x 0.740" x 0.058"</t>
  </si>
  <si>
    <t>Oval tube</t>
  </si>
  <si>
    <t>1.360" x 1.065" x 0.065"</t>
  </si>
  <si>
    <t>1.360" x 1.065" x 0.058"</t>
  </si>
  <si>
    <t>Customer name:</t>
  </si>
  <si>
    <t>Date:</t>
  </si>
  <si>
    <t>Packing cost, shipping cost, duty or VAT is not included in this price. Send us your delivery address, country and VAT number, and you will get the real total price from us</t>
  </si>
  <si>
    <t xml:space="preserve">Updated: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</si>
</sst>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 x14ac:knownFonts="1">
    <font>
      <sz val="11"/>
      <color theme="1"/>
      <name val="Aptos Narrow"/>
      <family val="2"/>
      <scheme val="minor"/>
    </font>
    <font>
      <b/>
      <sz val="22"/>
      <color theme="1"/>
      <name val="Aptos Narrow"/>
      <family val="2"/>
      <scheme val="minor"/>
    </font>
    <font>
      <sz val="13"/>
      <color theme="1"/>
      <name val="Aptos Narrow"/>
      <family val="2"/>
      <scheme val="minor"/>
    </font>
    <font>
      <b/>
      <sz val="13"/>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bottom style="double">
        <color indexed="64"/>
      </bottom>
      <diagonal/>
    </border>
    <border>
      <left/>
      <right/>
      <top/>
      <bottom style="thin">
        <color indexed="64"/>
      </bottom>
      <diagonal/>
    </border>
  </borders>
  <cellStyleXfs count="1">
    <xf numFmtId="0" fontId="0" fillId="0" borderId="0"/>
  </cellStyleXfs>
  <cellXfs count="53">
    <xf numFmtId="0" fontId="0" fillId="0" borderId="0" xfId="0"/>
    <xf numFmtId="0" fontId="1" fillId="0" borderId="0" xfId="0" applyFont="1"/>
    <xf numFmtId="0" fontId="2" fillId="0" borderId="0" xfId="0" applyFont="1"/>
    <xf numFmtId="0" fontId="3" fillId="0" borderId="1" xfId="0" applyFont="1" applyBorder="1"/>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xf numFmtId="0" fontId="3" fillId="0" borderId="2" xfId="0" applyFont="1" applyBorder="1" applyAlignment="1">
      <alignment horizontal="center"/>
    </xf>
    <xf numFmtId="0" fontId="2" fillId="0" borderId="0" xfId="0" applyFont="1" applyAlignment="1">
      <alignment horizontal="center"/>
    </xf>
    <xf numFmtId="1" fontId="2" fillId="0" borderId="0" xfId="0" applyNumberFormat="1" applyFont="1" applyAlignment="1">
      <alignment horizontal="center"/>
    </xf>
    <xf numFmtId="0" fontId="2" fillId="0" borderId="1" xfId="0" applyFont="1" applyBorder="1" applyAlignment="1" applyProtection="1">
      <alignment horizontal="center"/>
      <protection locked="0"/>
    </xf>
    <xf numFmtId="164" fontId="2" fillId="0" borderId="1" xfId="0" applyNumberFormat="1" applyFont="1" applyBorder="1" applyAlignment="1">
      <alignment horizontal="center"/>
    </xf>
    <xf numFmtId="2" fontId="2" fillId="0" borderId="1" xfId="0" applyNumberFormat="1" applyFont="1" applyBorder="1" applyAlignment="1">
      <alignment horizontal="center"/>
    </xf>
    <xf numFmtId="2" fontId="2" fillId="0" borderId="0" xfId="0" applyNumberFormat="1" applyFont="1" applyAlignment="1">
      <alignment horizontal="center"/>
    </xf>
    <xf numFmtId="164" fontId="2" fillId="0" borderId="0" xfId="0" applyNumberFormat="1" applyFont="1" applyAlignment="1">
      <alignment horizontal="center"/>
    </xf>
    <xf numFmtId="0" fontId="2" fillId="2" borderId="0" xfId="0" applyFont="1" applyFill="1"/>
    <xf numFmtId="0" fontId="2" fillId="2" borderId="0" xfId="0" applyFont="1" applyFill="1" applyAlignment="1">
      <alignment horizontal="center"/>
    </xf>
    <xf numFmtId="1" fontId="2" fillId="2" borderId="0" xfId="0" applyNumberFormat="1" applyFont="1" applyFill="1" applyAlignment="1">
      <alignment horizontal="center"/>
    </xf>
    <xf numFmtId="0" fontId="2" fillId="2" borderId="3" xfId="0" applyFont="1" applyFill="1" applyBorder="1" applyAlignment="1" applyProtection="1">
      <alignment horizontal="center"/>
      <protection locked="0"/>
    </xf>
    <xf numFmtId="164" fontId="2" fillId="2" borderId="3" xfId="0" applyNumberFormat="1" applyFont="1" applyFill="1" applyBorder="1" applyAlignment="1">
      <alignment horizontal="center"/>
    </xf>
    <xf numFmtId="2" fontId="2" fillId="2" borderId="3" xfId="0" applyNumberFormat="1" applyFont="1" applyFill="1" applyBorder="1" applyAlignment="1">
      <alignment horizontal="center"/>
    </xf>
    <xf numFmtId="2" fontId="2" fillId="2" borderId="0" xfId="0" applyNumberFormat="1" applyFont="1" applyFill="1" applyAlignment="1">
      <alignment horizontal="center"/>
    </xf>
    <xf numFmtId="164" fontId="2" fillId="2" borderId="0" xfId="0" applyNumberFormat="1" applyFont="1" applyFill="1" applyAlignment="1">
      <alignment horizontal="center"/>
    </xf>
    <xf numFmtId="0" fontId="2" fillId="0" borderId="3" xfId="0" applyFont="1" applyBorder="1" applyAlignment="1" applyProtection="1">
      <alignment horizontal="center"/>
      <protection locked="0"/>
    </xf>
    <xf numFmtId="164" fontId="2" fillId="0" borderId="3" xfId="0" applyNumberFormat="1" applyFont="1" applyBorder="1" applyAlignment="1">
      <alignment horizontal="center"/>
    </xf>
    <xf numFmtId="2" fontId="2" fillId="0" borderId="3" xfId="0" applyNumberFormat="1" applyFont="1" applyBorder="1" applyAlignment="1">
      <alignment horizontal="center"/>
    </xf>
    <xf numFmtId="165" fontId="2" fillId="0" borderId="0" xfId="0" applyNumberFormat="1" applyFont="1" applyAlignment="1">
      <alignment horizontal="center"/>
    </xf>
    <xf numFmtId="0" fontId="2" fillId="2" borderId="2" xfId="0" applyFont="1" applyFill="1" applyBorder="1" applyAlignment="1" applyProtection="1">
      <alignment horizontal="center"/>
      <protection locked="0"/>
    </xf>
    <xf numFmtId="164" fontId="2" fillId="2" borderId="2" xfId="0" applyNumberFormat="1" applyFont="1" applyFill="1" applyBorder="1" applyAlignment="1">
      <alignment horizontal="center"/>
    </xf>
    <xf numFmtId="2" fontId="2" fillId="2" borderId="2" xfId="0" applyNumberFormat="1" applyFont="1" applyFill="1" applyBorder="1" applyAlignment="1">
      <alignment horizontal="center"/>
    </xf>
    <xf numFmtId="0" fontId="2" fillId="0" borderId="1" xfId="0" applyFont="1" applyBorder="1" applyAlignment="1">
      <alignment horizontal="center"/>
    </xf>
    <xf numFmtId="1" fontId="2" fillId="0" borderId="1" xfId="0" applyNumberFormat="1" applyFont="1" applyBorder="1" applyAlignment="1">
      <alignment horizontal="center"/>
    </xf>
    <xf numFmtId="0" fontId="2" fillId="0" borderId="2" xfId="0" applyFont="1" applyBorder="1" applyAlignment="1" applyProtection="1">
      <alignment horizontal="center"/>
      <protection locked="0"/>
    </xf>
    <xf numFmtId="164" fontId="2" fillId="0" borderId="2" xfId="0" applyNumberFormat="1" applyFont="1" applyBorder="1" applyAlignment="1">
      <alignment horizontal="center"/>
    </xf>
    <xf numFmtId="2" fontId="2" fillId="0" borderId="2" xfId="0" applyNumberFormat="1" applyFont="1" applyBorder="1" applyAlignment="1">
      <alignment horizontal="center"/>
    </xf>
    <xf numFmtId="0" fontId="3" fillId="2" borderId="1" xfId="0" applyFont="1" applyFill="1" applyBorder="1" applyAlignment="1">
      <alignment horizontal="center"/>
    </xf>
    <xf numFmtId="0" fontId="2" fillId="0" borderId="4" xfId="0" applyFont="1" applyBorder="1"/>
    <xf numFmtId="0" fontId="2" fillId="0" borderId="4"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xf>
    <xf numFmtId="0" fontId="3" fillId="2" borderId="5" xfId="0" applyFont="1" applyFill="1" applyBorder="1" applyAlignment="1">
      <alignment horizontal="center"/>
    </xf>
    <xf numFmtId="1" fontId="3" fillId="2" borderId="0" xfId="0" applyNumberFormat="1" applyFont="1" applyFill="1" applyAlignment="1">
      <alignment horizontal="center"/>
    </xf>
    <xf numFmtId="2" fontId="3" fillId="0" borderId="0" xfId="0" applyNumberFormat="1" applyFont="1" applyAlignment="1">
      <alignment horizontal="center"/>
    </xf>
    <xf numFmtId="2" fontId="3" fillId="2" borderId="0" xfId="0" applyNumberFormat="1" applyFont="1" applyFill="1" applyAlignment="1">
      <alignment horizontal="center"/>
    </xf>
    <xf numFmtId="1" fontId="3" fillId="0" borderId="0" xfId="0" applyNumberFormat="1" applyFont="1" applyAlignment="1">
      <alignment horizontal="center"/>
    </xf>
    <xf numFmtId="0" fontId="2" fillId="0" borderId="0" xfId="0" applyFont="1" applyAlignment="1">
      <alignment horizontal="right"/>
    </xf>
    <xf numFmtId="1" fontId="2" fillId="0" borderId="0" xfId="0" applyNumberFormat="1" applyFont="1" applyAlignment="1">
      <alignment horizontal="right"/>
    </xf>
    <xf numFmtId="0" fontId="0" fillId="0" borderId="0" xfId="0" applyAlignment="1">
      <alignment horizontal="right"/>
    </xf>
    <xf numFmtId="14" fontId="0" fillId="0" borderId="0" xfId="0" applyNumberFormat="1" applyAlignment="1">
      <alignment horizontal="center"/>
    </xf>
    <xf numFmtId="0" fontId="0" fillId="0" borderId="0" xfId="0" applyAlignment="1">
      <alignment horizontal="center"/>
    </xf>
    <xf numFmtId="0" fontId="2" fillId="0" borderId="6" xfId="0" applyFont="1" applyBorder="1" applyAlignment="1">
      <alignment horizontal="center"/>
    </xf>
    <xf numFmtId="0" fontId="0" fillId="0" borderId="6" xfId="0" applyBorder="1" applyAlignment="1">
      <alignment horizontal="center"/>
    </xf>
    <xf numFmtId="164" fontId="2" fillId="0" borderId="6"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ER\Documents\Artiklar\F&#246;rs&#228;ljning\R&#246;r\R8%20Pris\R8%20Pris%20+%20Rabatt.xlsx" TargetMode="External"/><Relationship Id="rId1" Type="http://schemas.openxmlformats.org/officeDocument/2006/relationships/externalLinkPath" Target="R&#246;r/R8%20Pris/R8%20Pris%20+%20Raba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slista"/>
      <sheetName val="Order"/>
      <sheetName val="Rör vinst"/>
      <sheetName val="Ton vinst"/>
    </sheetNames>
    <sheetDataSet>
      <sheetData sheetId="0"/>
      <sheetData sheetId="1"/>
      <sheetData sheetId="2">
        <row r="6">
          <cell r="D6">
            <v>310</v>
          </cell>
          <cell r="E6">
            <v>250</v>
          </cell>
          <cell r="F6">
            <v>265</v>
          </cell>
          <cell r="G6">
            <v>280</v>
          </cell>
          <cell r="H6">
            <v>295</v>
          </cell>
          <cell r="I6">
            <v>235</v>
          </cell>
          <cell r="J6">
            <v>215</v>
          </cell>
          <cell r="K6">
            <v>205</v>
          </cell>
          <cell r="L6">
            <v>220</v>
          </cell>
          <cell r="M6">
            <v>235</v>
          </cell>
          <cell r="N6">
            <v>250</v>
          </cell>
          <cell r="O6">
            <v>265</v>
          </cell>
          <cell r="P6">
            <v>175</v>
          </cell>
          <cell r="Q6">
            <v>190</v>
          </cell>
          <cell r="R6">
            <v>205</v>
          </cell>
          <cell r="S6">
            <v>220</v>
          </cell>
          <cell r="T6">
            <v>235</v>
          </cell>
          <cell r="U6">
            <v>160</v>
          </cell>
          <cell r="V6">
            <v>175</v>
          </cell>
          <cell r="W6">
            <v>190</v>
          </cell>
          <cell r="X6">
            <v>205</v>
          </cell>
          <cell r="Y6">
            <v>220</v>
          </cell>
          <cell r="Z6">
            <v>130</v>
          </cell>
          <cell r="AA6">
            <v>145</v>
          </cell>
          <cell r="AB6">
            <v>160</v>
          </cell>
          <cell r="AC6">
            <v>175</v>
          </cell>
          <cell r="AD6">
            <v>190</v>
          </cell>
          <cell r="AE6">
            <v>130</v>
          </cell>
          <cell r="AF6">
            <v>145</v>
          </cell>
          <cell r="AG6">
            <v>160</v>
          </cell>
          <cell r="AH6">
            <v>175</v>
          </cell>
          <cell r="AI6">
            <v>130</v>
          </cell>
          <cell r="AJ6">
            <v>130</v>
          </cell>
          <cell r="AL6">
            <v>130</v>
          </cell>
          <cell r="AN6">
            <v>295</v>
          </cell>
          <cell r="AP6">
            <v>265</v>
          </cell>
          <cell r="AQ6">
            <v>280</v>
          </cell>
          <cell r="AR6">
            <v>235</v>
          </cell>
          <cell r="AS6">
            <v>250</v>
          </cell>
          <cell r="AT6">
            <v>220</v>
          </cell>
          <cell r="AU6">
            <v>190</v>
          </cell>
          <cell r="AV6">
            <v>160</v>
          </cell>
          <cell r="AW6">
            <v>175</v>
          </cell>
          <cell r="AX6">
            <v>190</v>
          </cell>
          <cell r="AY6">
            <v>160</v>
          </cell>
          <cell r="AZ6">
            <v>130</v>
          </cell>
          <cell r="BA6">
            <v>190</v>
          </cell>
          <cell r="BB6">
            <v>130</v>
          </cell>
          <cell r="BC6">
            <v>130</v>
          </cell>
          <cell r="BE6">
            <v>1310</v>
          </cell>
          <cell r="BF6">
            <v>1220</v>
          </cell>
          <cell r="BG6">
            <v>1180</v>
          </cell>
          <cell r="BH6">
            <v>1200</v>
          </cell>
          <cell r="BI6">
            <v>1160</v>
          </cell>
          <cell r="BJ6">
            <v>1200</v>
          </cell>
          <cell r="BK6">
            <v>1160</v>
          </cell>
        </row>
      </sheetData>
      <sheetData sheetId="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6DF4C-6824-4B9F-BA30-F28F393EF988}">
  <sheetPr>
    <pageSetUpPr fitToPage="1"/>
  </sheetPr>
  <dimension ref="A1:T285"/>
  <sheetViews>
    <sheetView tabSelected="1" topLeftCell="A65" workbookViewId="0">
      <selection activeCell="G75" sqref="G75"/>
    </sheetView>
  </sheetViews>
  <sheetFormatPr defaultRowHeight="15" x14ac:dyDescent="0.25"/>
  <cols>
    <col min="1" max="1" width="23.140625" customWidth="1"/>
    <col min="2" max="2" width="7.85546875" customWidth="1"/>
    <col min="3" max="3" width="10.7109375" customWidth="1"/>
    <col min="4" max="4" width="17.7109375" customWidth="1"/>
    <col min="5" max="5" width="12.42578125" customWidth="1"/>
    <col min="6" max="6" width="21.28515625" hidden="1" customWidth="1"/>
    <col min="7" max="7" width="13.42578125" customWidth="1"/>
    <col min="8" max="8" width="7.85546875" customWidth="1"/>
    <col min="9" max="9" width="9.28515625" hidden="1" customWidth="1"/>
    <col min="10" max="10" width="0.85546875" customWidth="1"/>
    <col min="11" max="11" width="14.85546875" customWidth="1"/>
    <col min="12" max="12" width="11.42578125" customWidth="1"/>
    <col min="13" max="13" width="0.85546875" customWidth="1"/>
    <col min="14" max="14" width="14.85546875" customWidth="1"/>
    <col min="15" max="15" width="11.42578125" customWidth="1"/>
    <col min="16" max="16" width="0.85546875" customWidth="1"/>
    <col min="17" max="17" width="14.85546875" customWidth="1"/>
    <col min="18" max="18" width="11.42578125" customWidth="1"/>
    <col min="19" max="19" width="0.85546875" customWidth="1"/>
    <col min="20" max="20" width="12.140625" customWidth="1"/>
  </cols>
  <sheetData>
    <row r="1" spans="1:20" ht="28.5" x14ac:dyDescent="0.45">
      <c r="A1" s="1" t="s">
        <v>0</v>
      </c>
      <c r="Q1" s="47" t="s">
        <v>89</v>
      </c>
      <c r="R1" s="48">
        <v>45972</v>
      </c>
      <c r="S1" s="49"/>
      <c r="T1" s="49"/>
    </row>
    <row r="2" spans="1:20" ht="17.25" x14ac:dyDescent="0.3">
      <c r="A2" s="2" t="s">
        <v>1</v>
      </c>
      <c r="B2" s="2"/>
      <c r="C2" s="2"/>
      <c r="D2" s="2"/>
      <c r="E2" s="2"/>
      <c r="F2" s="2"/>
      <c r="G2" s="2"/>
      <c r="H2" s="2"/>
      <c r="I2" s="2"/>
      <c r="J2" s="2"/>
      <c r="K2" s="2"/>
      <c r="L2" s="2"/>
      <c r="M2" s="2"/>
      <c r="N2" s="2"/>
      <c r="O2" s="2"/>
      <c r="P2" s="2"/>
      <c r="Q2" s="2"/>
      <c r="R2" s="2"/>
      <c r="S2" s="2"/>
      <c r="T2" s="2"/>
    </row>
    <row r="3" spans="1:20" ht="17.25" x14ac:dyDescent="0.3">
      <c r="A3" s="2" t="s">
        <v>2</v>
      </c>
      <c r="B3" s="2"/>
      <c r="C3" s="2"/>
      <c r="D3" s="2"/>
      <c r="E3" s="2"/>
      <c r="F3" s="2"/>
      <c r="G3" s="2"/>
      <c r="H3" s="2"/>
      <c r="I3" s="2"/>
      <c r="J3" s="2"/>
      <c r="K3" s="2"/>
      <c r="L3" s="2"/>
      <c r="M3" s="2"/>
      <c r="N3" s="2"/>
      <c r="O3" s="2"/>
      <c r="P3" s="2"/>
      <c r="Q3" s="2"/>
      <c r="R3" s="2"/>
      <c r="S3" s="2"/>
      <c r="T3" s="2"/>
    </row>
    <row r="4" spans="1:20" ht="17.25" x14ac:dyDescent="0.3">
      <c r="A4" s="2" t="s">
        <v>3</v>
      </c>
      <c r="B4" s="2"/>
      <c r="C4" s="2"/>
      <c r="D4" s="2"/>
      <c r="E4" s="2"/>
      <c r="F4" s="2"/>
      <c r="G4" s="2"/>
      <c r="H4" s="2"/>
      <c r="I4" s="2"/>
      <c r="J4" s="2"/>
      <c r="K4" s="2"/>
      <c r="L4" s="2"/>
      <c r="M4" s="2"/>
      <c r="N4" s="2"/>
      <c r="O4" s="2"/>
      <c r="P4" s="2"/>
      <c r="Q4" s="2"/>
      <c r="R4" s="2"/>
      <c r="S4" s="2"/>
      <c r="T4" s="2"/>
    </row>
    <row r="5" spans="1:20" ht="17.25" x14ac:dyDescent="0.3">
      <c r="A5" s="2" t="s">
        <v>88</v>
      </c>
      <c r="B5" s="2"/>
      <c r="C5" s="2"/>
      <c r="D5" s="2"/>
      <c r="E5" s="2"/>
      <c r="F5" s="2"/>
      <c r="G5" s="2"/>
      <c r="H5" s="2"/>
      <c r="I5" s="2"/>
      <c r="J5" s="2"/>
      <c r="K5" s="2"/>
      <c r="L5" s="2"/>
      <c r="M5" s="2"/>
      <c r="N5" s="2"/>
      <c r="O5" s="2"/>
      <c r="P5" s="2"/>
      <c r="Q5" s="2"/>
      <c r="R5" s="2"/>
      <c r="S5" s="2"/>
      <c r="T5" s="2"/>
    </row>
    <row r="6" spans="1:20" ht="17.25" x14ac:dyDescent="0.3">
      <c r="A6" s="2" t="s">
        <v>4</v>
      </c>
      <c r="B6" s="2"/>
      <c r="C6" s="2"/>
      <c r="D6" s="2"/>
      <c r="E6" s="2"/>
      <c r="F6" s="2"/>
      <c r="G6" s="2"/>
      <c r="H6" s="2"/>
      <c r="I6" s="2"/>
      <c r="J6" s="2"/>
      <c r="K6" s="2"/>
      <c r="L6" s="2"/>
      <c r="M6" s="2"/>
      <c r="N6" s="2"/>
      <c r="O6" s="2"/>
      <c r="P6" s="2"/>
      <c r="Q6" s="2"/>
      <c r="R6" s="2"/>
      <c r="S6" s="2"/>
      <c r="T6" s="2"/>
    </row>
    <row r="8" spans="1:20" ht="17.25" x14ac:dyDescent="0.3">
      <c r="A8" s="3" t="s">
        <v>5</v>
      </c>
      <c r="B8" s="3"/>
      <c r="C8" s="4" t="s">
        <v>6</v>
      </c>
      <c r="D8" s="4" t="s">
        <v>7</v>
      </c>
      <c r="E8" s="4" t="s">
        <v>8</v>
      </c>
      <c r="F8" s="5"/>
      <c r="G8" s="4" t="s">
        <v>9</v>
      </c>
      <c r="H8" s="4" t="s">
        <v>10</v>
      </c>
      <c r="I8" s="4" t="s">
        <v>10</v>
      </c>
      <c r="J8" s="5"/>
      <c r="K8" s="4" t="s">
        <v>10</v>
      </c>
      <c r="L8" s="4" t="s">
        <v>11</v>
      </c>
      <c r="M8" s="5"/>
      <c r="N8" s="4" t="s">
        <v>10</v>
      </c>
      <c r="O8" s="4" t="s">
        <v>11</v>
      </c>
      <c r="P8" s="5"/>
      <c r="Q8" s="4" t="s">
        <v>10</v>
      </c>
      <c r="R8" s="4" t="s">
        <v>11</v>
      </c>
      <c r="S8" s="5"/>
      <c r="T8" s="4" t="s">
        <v>10</v>
      </c>
    </row>
    <row r="9" spans="1:20" ht="17.25" x14ac:dyDescent="0.3">
      <c r="A9" s="6" t="s">
        <v>12</v>
      </c>
      <c r="B9" s="7" t="s">
        <v>13</v>
      </c>
      <c r="C9" s="7" t="s">
        <v>14</v>
      </c>
      <c r="D9" s="7" t="s">
        <v>15</v>
      </c>
      <c r="E9" s="7" t="s">
        <v>16</v>
      </c>
      <c r="F9" s="5" t="s">
        <v>17</v>
      </c>
      <c r="G9" s="7" t="s">
        <v>18</v>
      </c>
      <c r="H9" s="7" t="s">
        <v>18</v>
      </c>
      <c r="I9" s="7" t="s">
        <v>19</v>
      </c>
      <c r="J9" s="5"/>
      <c r="K9" s="7" t="s">
        <v>20</v>
      </c>
      <c r="L9" s="7" t="s">
        <v>19</v>
      </c>
      <c r="M9" s="5"/>
      <c r="N9" s="7" t="s">
        <v>21</v>
      </c>
      <c r="O9" s="7" t="s">
        <v>22</v>
      </c>
      <c r="P9" s="5"/>
      <c r="Q9" s="7" t="s">
        <v>23</v>
      </c>
      <c r="R9" s="7" t="s">
        <v>24</v>
      </c>
      <c r="S9" s="5"/>
      <c r="T9" s="7" t="s">
        <v>25</v>
      </c>
    </row>
    <row r="10" spans="1:20" ht="17.25" x14ac:dyDescent="0.3">
      <c r="A10" s="2" t="s">
        <v>26</v>
      </c>
      <c r="B10" s="8">
        <v>3.6560000000000001</v>
      </c>
      <c r="C10" s="9">
        <f>'[1]Rör vinst'!D6</f>
        <v>310</v>
      </c>
      <c r="D10" s="10"/>
      <c r="E10" s="8">
        <f t="shared" ref="E10:E43" si="0">_xlfn.XLOOKUP(D10,$A$84:$A$286,$B$84:$B$286)</f>
        <v>0</v>
      </c>
      <c r="F10" s="8">
        <f t="shared" ref="F10:F43" si="1">_xlfn.XLOOKUP(D10,$A$84:$A$286,$C$84:$C$286)</f>
        <v>0</v>
      </c>
      <c r="G10" s="10"/>
      <c r="H10" s="8">
        <f>(D10*5.9)+G10</f>
        <v>0</v>
      </c>
      <c r="I10" s="8">
        <f>H10*C10</f>
        <v>0</v>
      </c>
      <c r="J10" s="8"/>
      <c r="K10" s="11">
        <f t="shared" ref="K10:K43" si="2">(D10*5.9)*C10*F10</f>
        <v>0</v>
      </c>
      <c r="L10" s="11">
        <f t="shared" ref="L10:L43" si="3">I10-K10</f>
        <v>0</v>
      </c>
      <c r="M10" s="8"/>
      <c r="N10" s="12">
        <f t="shared" ref="N10:O43" si="4">K10/10.7</f>
        <v>0</v>
      </c>
      <c r="O10" s="13">
        <f t="shared" si="4"/>
        <v>0</v>
      </c>
      <c r="P10" s="13"/>
      <c r="Q10" s="12">
        <f t="shared" ref="Q10:R43" si="5">K10/9.1</f>
        <v>0</v>
      </c>
      <c r="R10" s="12">
        <f t="shared" si="5"/>
        <v>0</v>
      </c>
      <c r="S10" s="13"/>
      <c r="T10" s="14">
        <f t="shared" ref="T10:T43" si="6">H10*B10</f>
        <v>0</v>
      </c>
    </row>
    <row r="11" spans="1:20" ht="17.25" x14ac:dyDescent="0.3">
      <c r="A11" s="15" t="s">
        <v>27</v>
      </c>
      <c r="B11" s="16">
        <v>1.7749999999999999</v>
      </c>
      <c r="C11" s="17">
        <f>'[1]Rör vinst'!E6</f>
        <v>250</v>
      </c>
      <c r="D11" s="18"/>
      <c r="E11" s="16">
        <f t="shared" si="0"/>
        <v>0</v>
      </c>
      <c r="F11" s="16">
        <f t="shared" si="1"/>
        <v>0</v>
      </c>
      <c r="G11" s="18"/>
      <c r="H11" s="16">
        <f t="shared" ref="H11:H75" si="7">(D11*5.9)+G11</f>
        <v>0</v>
      </c>
      <c r="I11" s="16">
        <f t="shared" ref="I11:I75" si="8">H11*C11</f>
        <v>0</v>
      </c>
      <c r="J11" s="8"/>
      <c r="K11" s="19">
        <f t="shared" si="2"/>
        <v>0</v>
      </c>
      <c r="L11" s="19">
        <f t="shared" si="3"/>
        <v>0</v>
      </c>
      <c r="M11" s="8"/>
      <c r="N11" s="20">
        <f t="shared" si="4"/>
        <v>0</v>
      </c>
      <c r="O11" s="21">
        <f t="shared" si="4"/>
        <v>0</v>
      </c>
      <c r="P11" s="13"/>
      <c r="Q11" s="20">
        <f t="shared" si="5"/>
        <v>0</v>
      </c>
      <c r="R11" s="20">
        <f t="shared" si="5"/>
        <v>0</v>
      </c>
      <c r="S11" s="13"/>
      <c r="T11" s="22">
        <f t="shared" si="6"/>
        <v>0</v>
      </c>
    </row>
    <row r="12" spans="1:20" ht="17.25" x14ac:dyDescent="0.3">
      <c r="A12" s="2" t="s">
        <v>28</v>
      </c>
      <c r="B12" s="8">
        <v>2.242</v>
      </c>
      <c r="C12" s="9">
        <f>'[1]Rör vinst'!F6</f>
        <v>265</v>
      </c>
      <c r="D12" s="23"/>
      <c r="E12" s="8">
        <f t="shared" si="0"/>
        <v>0</v>
      </c>
      <c r="F12" s="8">
        <f t="shared" si="1"/>
        <v>0</v>
      </c>
      <c r="G12" s="23"/>
      <c r="H12" s="8">
        <f t="shared" si="7"/>
        <v>0</v>
      </c>
      <c r="I12" s="8">
        <f t="shared" si="8"/>
        <v>0</v>
      </c>
      <c r="J12" s="8"/>
      <c r="K12" s="24">
        <f t="shared" si="2"/>
        <v>0</v>
      </c>
      <c r="L12" s="24">
        <f t="shared" si="3"/>
        <v>0</v>
      </c>
      <c r="M12" s="8"/>
      <c r="N12" s="25">
        <f t="shared" si="4"/>
        <v>0</v>
      </c>
      <c r="O12" s="13">
        <f t="shared" si="4"/>
        <v>0</v>
      </c>
      <c r="P12" s="13"/>
      <c r="Q12" s="25">
        <f t="shared" si="5"/>
        <v>0</v>
      </c>
      <c r="R12" s="25">
        <f t="shared" si="5"/>
        <v>0</v>
      </c>
      <c r="S12" s="13"/>
      <c r="T12" s="14">
        <f t="shared" si="6"/>
        <v>0</v>
      </c>
    </row>
    <row r="13" spans="1:20" ht="17.25" x14ac:dyDescent="0.3">
      <c r="A13" s="15" t="s">
        <v>29</v>
      </c>
      <c r="B13" s="16">
        <v>2.548</v>
      </c>
      <c r="C13" s="17">
        <f>'[1]Rör vinst'!G6</f>
        <v>280</v>
      </c>
      <c r="D13" s="18"/>
      <c r="E13" s="16">
        <f t="shared" si="0"/>
        <v>0</v>
      </c>
      <c r="F13" s="16">
        <f t="shared" si="1"/>
        <v>0</v>
      </c>
      <c r="G13" s="18"/>
      <c r="H13" s="16">
        <f t="shared" si="7"/>
        <v>0</v>
      </c>
      <c r="I13" s="16">
        <f t="shared" si="8"/>
        <v>0</v>
      </c>
      <c r="J13" s="8"/>
      <c r="K13" s="19">
        <f t="shared" si="2"/>
        <v>0</v>
      </c>
      <c r="L13" s="19">
        <f t="shared" si="3"/>
        <v>0</v>
      </c>
      <c r="M13" s="8"/>
      <c r="N13" s="20">
        <f t="shared" si="4"/>
        <v>0</v>
      </c>
      <c r="O13" s="21">
        <f t="shared" si="4"/>
        <v>0</v>
      </c>
      <c r="P13" s="13"/>
      <c r="Q13" s="20">
        <f t="shared" si="5"/>
        <v>0</v>
      </c>
      <c r="R13" s="20">
        <f t="shared" si="5"/>
        <v>0</v>
      </c>
      <c r="S13" s="13"/>
      <c r="T13" s="22">
        <f t="shared" si="6"/>
        <v>0</v>
      </c>
    </row>
    <row r="14" spans="1:20" ht="17.25" x14ac:dyDescent="0.3">
      <c r="A14" s="2" t="s">
        <v>30</v>
      </c>
      <c r="B14" s="8">
        <v>3.17</v>
      </c>
      <c r="C14" s="9">
        <f>'[1]Rör vinst'!H6</f>
        <v>295</v>
      </c>
      <c r="D14" s="23"/>
      <c r="E14" s="8">
        <f t="shared" si="0"/>
        <v>0</v>
      </c>
      <c r="F14" s="8">
        <f t="shared" si="1"/>
        <v>0</v>
      </c>
      <c r="G14" s="23"/>
      <c r="H14" s="8">
        <f t="shared" si="7"/>
        <v>0</v>
      </c>
      <c r="I14" s="8">
        <f t="shared" si="8"/>
        <v>0</v>
      </c>
      <c r="J14" s="8"/>
      <c r="K14" s="24">
        <f t="shared" si="2"/>
        <v>0</v>
      </c>
      <c r="L14" s="24">
        <f t="shared" si="3"/>
        <v>0</v>
      </c>
      <c r="M14" s="8"/>
      <c r="N14" s="25">
        <f t="shared" si="4"/>
        <v>0</v>
      </c>
      <c r="O14" s="13">
        <f t="shared" si="4"/>
        <v>0</v>
      </c>
      <c r="P14" s="13"/>
      <c r="Q14" s="25">
        <f t="shared" si="5"/>
        <v>0</v>
      </c>
      <c r="R14" s="25">
        <f t="shared" si="5"/>
        <v>0</v>
      </c>
      <c r="S14" s="13"/>
      <c r="T14" s="14">
        <f t="shared" si="6"/>
        <v>0</v>
      </c>
    </row>
    <row r="15" spans="1:20" ht="17.25" x14ac:dyDescent="0.3">
      <c r="A15" s="15" t="s">
        <v>31</v>
      </c>
      <c r="B15" s="16">
        <v>1.643</v>
      </c>
      <c r="C15" s="17">
        <f>'[1]Rör vinst'!I6</f>
        <v>235</v>
      </c>
      <c r="D15" s="18"/>
      <c r="E15" s="16">
        <f t="shared" si="0"/>
        <v>0</v>
      </c>
      <c r="F15" s="16">
        <f t="shared" si="1"/>
        <v>0</v>
      </c>
      <c r="G15" s="18"/>
      <c r="H15" s="16">
        <f t="shared" si="7"/>
        <v>0</v>
      </c>
      <c r="I15" s="16">
        <f t="shared" si="8"/>
        <v>0</v>
      </c>
      <c r="J15" s="8"/>
      <c r="K15" s="19">
        <f t="shared" si="2"/>
        <v>0</v>
      </c>
      <c r="L15" s="19">
        <f t="shared" si="3"/>
        <v>0</v>
      </c>
      <c r="M15" s="8"/>
      <c r="N15" s="20">
        <f t="shared" si="4"/>
        <v>0</v>
      </c>
      <c r="O15" s="21">
        <f t="shared" si="4"/>
        <v>0</v>
      </c>
      <c r="P15" s="13"/>
      <c r="Q15" s="20">
        <f t="shared" si="5"/>
        <v>0</v>
      </c>
      <c r="R15" s="20">
        <f t="shared" si="5"/>
        <v>0</v>
      </c>
      <c r="S15" s="13"/>
      <c r="T15" s="22">
        <f t="shared" si="6"/>
        <v>0</v>
      </c>
    </row>
    <row r="16" spans="1:20" ht="17.25" x14ac:dyDescent="0.3">
      <c r="A16" s="2" t="s">
        <v>32</v>
      </c>
      <c r="B16" s="8">
        <v>2.0739999999999998</v>
      </c>
      <c r="C16" s="9">
        <f>'[1]Rör vinst'!J6</f>
        <v>215</v>
      </c>
      <c r="D16" s="23"/>
      <c r="E16" s="8">
        <f t="shared" si="0"/>
        <v>0</v>
      </c>
      <c r="F16" s="8">
        <f t="shared" si="1"/>
        <v>0</v>
      </c>
      <c r="G16" s="23"/>
      <c r="H16" s="8">
        <f t="shared" si="7"/>
        <v>0</v>
      </c>
      <c r="I16" s="8">
        <f t="shared" si="8"/>
        <v>0</v>
      </c>
      <c r="J16" s="8"/>
      <c r="K16" s="24">
        <f t="shared" si="2"/>
        <v>0</v>
      </c>
      <c r="L16" s="24">
        <f t="shared" si="3"/>
        <v>0</v>
      </c>
      <c r="M16" s="8"/>
      <c r="N16" s="25">
        <f t="shared" si="4"/>
        <v>0</v>
      </c>
      <c r="O16" s="13">
        <f t="shared" si="4"/>
        <v>0</v>
      </c>
      <c r="P16" s="13"/>
      <c r="Q16" s="25">
        <f t="shared" si="5"/>
        <v>0</v>
      </c>
      <c r="R16" s="25">
        <f t="shared" si="5"/>
        <v>0</v>
      </c>
      <c r="S16" s="13"/>
      <c r="T16" s="14">
        <f t="shared" si="6"/>
        <v>0</v>
      </c>
    </row>
    <row r="17" spans="1:20" ht="17.25" x14ac:dyDescent="0.3">
      <c r="A17" s="15" t="s">
        <v>33</v>
      </c>
      <c r="B17" s="16">
        <v>1.355</v>
      </c>
      <c r="C17" s="17">
        <f>'[1]Rör vinst'!K6</f>
        <v>205</v>
      </c>
      <c r="D17" s="18"/>
      <c r="E17" s="16">
        <f t="shared" si="0"/>
        <v>0</v>
      </c>
      <c r="F17" s="16">
        <f t="shared" si="1"/>
        <v>0</v>
      </c>
      <c r="G17" s="18"/>
      <c r="H17" s="16">
        <f t="shared" si="7"/>
        <v>0</v>
      </c>
      <c r="I17" s="16">
        <f t="shared" si="8"/>
        <v>0</v>
      </c>
      <c r="J17" s="8"/>
      <c r="K17" s="19">
        <f t="shared" si="2"/>
        <v>0</v>
      </c>
      <c r="L17" s="19">
        <f t="shared" si="3"/>
        <v>0</v>
      </c>
      <c r="M17" s="8"/>
      <c r="N17" s="20">
        <f t="shared" si="4"/>
        <v>0</v>
      </c>
      <c r="O17" s="21">
        <f t="shared" si="4"/>
        <v>0</v>
      </c>
      <c r="P17" s="13"/>
      <c r="Q17" s="20">
        <f t="shared" si="5"/>
        <v>0</v>
      </c>
      <c r="R17" s="20">
        <f t="shared" si="5"/>
        <v>0</v>
      </c>
      <c r="S17" s="13"/>
      <c r="T17" s="22">
        <f t="shared" si="6"/>
        <v>0</v>
      </c>
    </row>
    <row r="18" spans="1:20" ht="17.25" x14ac:dyDescent="0.3">
      <c r="A18" s="2" t="s">
        <v>34</v>
      </c>
      <c r="B18" s="8">
        <v>1.512</v>
      </c>
      <c r="C18" s="9">
        <f>'[1]Rör vinst'!L6</f>
        <v>220</v>
      </c>
      <c r="D18" s="23"/>
      <c r="E18" s="8">
        <f t="shared" si="0"/>
        <v>0</v>
      </c>
      <c r="F18" s="8">
        <f t="shared" si="1"/>
        <v>0</v>
      </c>
      <c r="G18" s="23"/>
      <c r="H18" s="8">
        <f t="shared" si="7"/>
        <v>0</v>
      </c>
      <c r="I18" s="8">
        <f t="shared" si="8"/>
        <v>0</v>
      </c>
      <c r="J18" s="8"/>
      <c r="K18" s="24">
        <f t="shared" si="2"/>
        <v>0</v>
      </c>
      <c r="L18" s="24">
        <f t="shared" si="3"/>
        <v>0</v>
      </c>
      <c r="M18" s="8"/>
      <c r="N18" s="25">
        <f t="shared" si="4"/>
        <v>0</v>
      </c>
      <c r="O18" s="13">
        <f t="shared" si="4"/>
        <v>0</v>
      </c>
      <c r="P18" s="13"/>
      <c r="Q18" s="25">
        <f t="shared" si="5"/>
        <v>0</v>
      </c>
      <c r="R18" s="25">
        <f t="shared" si="5"/>
        <v>0</v>
      </c>
      <c r="S18" s="13"/>
      <c r="T18" s="14">
        <f t="shared" si="6"/>
        <v>0</v>
      </c>
    </row>
    <row r="19" spans="1:20" ht="17.25" x14ac:dyDescent="0.3">
      <c r="A19" s="15" t="s">
        <v>35</v>
      </c>
      <c r="B19" s="16">
        <v>1.9059999999999999</v>
      </c>
      <c r="C19" s="17">
        <f>'[1]Rör vinst'!M6</f>
        <v>235</v>
      </c>
      <c r="D19" s="18"/>
      <c r="E19" s="16">
        <f t="shared" si="0"/>
        <v>0</v>
      </c>
      <c r="F19" s="16">
        <f t="shared" si="1"/>
        <v>0</v>
      </c>
      <c r="G19" s="18"/>
      <c r="H19" s="16">
        <f t="shared" si="7"/>
        <v>0</v>
      </c>
      <c r="I19" s="16">
        <f t="shared" si="8"/>
        <v>0</v>
      </c>
      <c r="J19" s="8"/>
      <c r="K19" s="19">
        <f t="shared" si="2"/>
        <v>0</v>
      </c>
      <c r="L19" s="19">
        <f t="shared" si="3"/>
        <v>0</v>
      </c>
      <c r="M19" s="8"/>
      <c r="N19" s="20">
        <f t="shared" si="4"/>
        <v>0</v>
      </c>
      <c r="O19" s="21">
        <f t="shared" si="4"/>
        <v>0</v>
      </c>
      <c r="P19" s="13"/>
      <c r="Q19" s="20">
        <f t="shared" si="5"/>
        <v>0</v>
      </c>
      <c r="R19" s="20">
        <f t="shared" si="5"/>
        <v>0</v>
      </c>
      <c r="S19" s="13"/>
      <c r="T19" s="22">
        <f t="shared" si="6"/>
        <v>0</v>
      </c>
    </row>
    <row r="20" spans="1:20" ht="17.25" x14ac:dyDescent="0.3">
      <c r="A20" s="2" t="s">
        <v>36</v>
      </c>
      <c r="B20" s="8">
        <v>2.1629999999999998</v>
      </c>
      <c r="C20" s="9">
        <f>'[1]Rör vinst'!N6</f>
        <v>250</v>
      </c>
      <c r="D20" s="23"/>
      <c r="E20" s="8">
        <f t="shared" si="0"/>
        <v>0</v>
      </c>
      <c r="F20" s="8">
        <f t="shared" si="1"/>
        <v>0</v>
      </c>
      <c r="G20" s="23"/>
      <c r="H20" s="8">
        <f t="shared" si="7"/>
        <v>0</v>
      </c>
      <c r="I20" s="8">
        <f t="shared" si="8"/>
        <v>0</v>
      </c>
      <c r="J20" s="8"/>
      <c r="K20" s="24">
        <f t="shared" si="2"/>
        <v>0</v>
      </c>
      <c r="L20" s="24">
        <f t="shared" si="3"/>
        <v>0</v>
      </c>
      <c r="M20" s="8"/>
      <c r="N20" s="25">
        <f t="shared" si="4"/>
        <v>0</v>
      </c>
      <c r="O20" s="13">
        <f t="shared" si="4"/>
        <v>0</v>
      </c>
      <c r="P20" s="13"/>
      <c r="Q20" s="25">
        <f t="shared" si="5"/>
        <v>0</v>
      </c>
      <c r="R20" s="25">
        <f t="shared" si="5"/>
        <v>0</v>
      </c>
      <c r="S20" s="13"/>
      <c r="T20" s="14">
        <f t="shared" si="6"/>
        <v>0</v>
      </c>
    </row>
    <row r="21" spans="1:20" ht="17.25" x14ac:dyDescent="0.3">
      <c r="A21" s="15" t="s">
        <v>37</v>
      </c>
      <c r="B21" s="16">
        <v>2.6840000000000002</v>
      </c>
      <c r="C21" s="17">
        <f>'[1]Rör vinst'!O6</f>
        <v>265</v>
      </c>
      <c r="D21" s="18"/>
      <c r="E21" s="16">
        <f t="shared" si="0"/>
        <v>0</v>
      </c>
      <c r="F21" s="16">
        <f t="shared" si="1"/>
        <v>0</v>
      </c>
      <c r="G21" s="18"/>
      <c r="H21" s="16">
        <f t="shared" si="7"/>
        <v>0</v>
      </c>
      <c r="I21" s="16">
        <f t="shared" si="8"/>
        <v>0</v>
      </c>
      <c r="J21" s="8"/>
      <c r="K21" s="19">
        <f t="shared" si="2"/>
        <v>0</v>
      </c>
      <c r="L21" s="19">
        <f t="shared" si="3"/>
        <v>0</v>
      </c>
      <c r="M21" s="8"/>
      <c r="N21" s="20">
        <f t="shared" si="4"/>
        <v>0</v>
      </c>
      <c r="O21" s="21">
        <f t="shared" si="4"/>
        <v>0</v>
      </c>
      <c r="P21" s="13"/>
      <c r="Q21" s="20">
        <f t="shared" si="5"/>
        <v>0</v>
      </c>
      <c r="R21" s="20">
        <f t="shared" si="5"/>
        <v>0</v>
      </c>
      <c r="S21" s="13"/>
      <c r="T21" s="22">
        <f t="shared" si="6"/>
        <v>0</v>
      </c>
    </row>
    <row r="22" spans="1:20" ht="17.25" x14ac:dyDescent="0.3">
      <c r="A22" s="2" t="s">
        <v>38</v>
      </c>
      <c r="B22" s="8">
        <v>1.0529999999999999</v>
      </c>
      <c r="C22" s="9">
        <f>'[1]Rör vinst'!P6</f>
        <v>175</v>
      </c>
      <c r="D22" s="23"/>
      <c r="E22" s="8">
        <f t="shared" si="0"/>
        <v>0</v>
      </c>
      <c r="F22" s="8">
        <f t="shared" si="1"/>
        <v>0</v>
      </c>
      <c r="G22" s="23"/>
      <c r="H22" s="8">
        <f t="shared" si="7"/>
        <v>0</v>
      </c>
      <c r="I22" s="8">
        <f t="shared" si="8"/>
        <v>0</v>
      </c>
      <c r="J22" s="8"/>
      <c r="K22" s="24">
        <f t="shared" si="2"/>
        <v>0</v>
      </c>
      <c r="L22" s="24">
        <f t="shared" si="3"/>
        <v>0</v>
      </c>
      <c r="M22" s="8"/>
      <c r="N22" s="25">
        <f t="shared" si="4"/>
        <v>0</v>
      </c>
      <c r="O22" s="13">
        <f t="shared" si="4"/>
        <v>0</v>
      </c>
      <c r="P22" s="13"/>
      <c r="Q22" s="25">
        <f t="shared" si="5"/>
        <v>0</v>
      </c>
      <c r="R22" s="25">
        <f t="shared" si="5"/>
        <v>0</v>
      </c>
      <c r="S22" s="13"/>
      <c r="T22" s="14">
        <f t="shared" si="6"/>
        <v>0</v>
      </c>
    </row>
    <row r="23" spans="1:20" ht="17.25" x14ac:dyDescent="0.3">
      <c r="A23" s="15" t="s">
        <v>39</v>
      </c>
      <c r="B23" s="16">
        <v>1.238</v>
      </c>
      <c r="C23" s="17">
        <f>'[1]Rör vinst'!Q6</f>
        <v>190</v>
      </c>
      <c r="D23" s="18"/>
      <c r="E23" s="16">
        <f t="shared" si="0"/>
        <v>0</v>
      </c>
      <c r="F23" s="16">
        <f t="shared" si="1"/>
        <v>0</v>
      </c>
      <c r="G23" s="18"/>
      <c r="H23" s="16">
        <f t="shared" si="7"/>
        <v>0</v>
      </c>
      <c r="I23" s="16">
        <f t="shared" si="8"/>
        <v>0</v>
      </c>
      <c r="J23" s="8"/>
      <c r="K23" s="19">
        <f t="shared" si="2"/>
        <v>0</v>
      </c>
      <c r="L23" s="19">
        <f t="shared" si="3"/>
        <v>0</v>
      </c>
      <c r="M23" s="8"/>
      <c r="N23" s="20">
        <f t="shared" si="4"/>
        <v>0</v>
      </c>
      <c r="O23" s="21">
        <f t="shared" si="4"/>
        <v>0</v>
      </c>
      <c r="P23" s="13"/>
      <c r="Q23" s="20">
        <f t="shared" si="5"/>
        <v>0</v>
      </c>
      <c r="R23" s="20">
        <f t="shared" si="5"/>
        <v>0</v>
      </c>
      <c r="S23" s="13"/>
      <c r="T23" s="22">
        <f t="shared" si="6"/>
        <v>0</v>
      </c>
    </row>
    <row r="24" spans="1:20" ht="17.25" x14ac:dyDescent="0.3">
      <c r="A24" s="2" t="s">
        <v>40</v>
      </c>
      <c r="B24" s="8">
        <v>1.38</v>
      </c>
      <c r="C24" s="9">
        <f>'[1]Rör vinst'!R6</f>
        <v>205</v>
      </c>
      <c r="D24" s="23"/>
      <c r="E24" s="8">
        <f t="shared" si="0"/>
        <v>0</v>
      </c>
      <c r="F24" s="8">
        <f t="shared" si="1"/>
        <v>0</v>
      </c>
      <c r="G24" s="23"/>
      <c r="H24" s="8">
        <f t="shared" si="7"/>
        <v>0</v>
      </c>
      <c r="I24" s="8">
        <f t="shared" si="8"/>
        <v>0</v>
      </c>
      <c r="J24" s="8"/>
      <c r="K24" s="24">
        <f t="shared" si="2"/>
        <v>0</v>
      </c>
      <c r="L24" s="24">
        <f t="shared" si="3"/>
        <v>0</v>
      </c>
      <c r="M24" s="8"/>
      <c r="N24" s="25">
        <f t="shared" si="4"/>
        <v>0</v>
      </c>
      <c r="O24" s="13">
        <f t="shared" si="4"/>
        <v>0</v>
      </c>
      <c r="P24" s="13"/>
      <c r="Q24" s="25">
        <f t="shared" si="5"/>
        <v>0</v>
      </c>
      <c r="R24" s="25">
        <f t="shared" si="5"/>
        <v>0</v>
      </c>
      <c r="S24" s="13"/>
      <c r="T24" s="14">
        <f t="shared" si="6"/>
        <v>0</v>
      </c>
    </row>
    <row r="25" spans="1:20" ht="17.25" x14ac:dyDescent="0.3">
      <c r="A25" s="15" t="s">
        <v>41</v>
      </c>
      <c r="B25" s="16">
        <v>1.738</v>
      </c>
      <c r="C25" s="17">
        <f>'[1]Rör vinst'!S6</f>
        <v>220</v>
      </c>
      <c r="D25" s="18"/>
      <c r="E25" s="16">
        <f t="shared" si="0"/>
        <v>0</v>
      </c>
      <c r="F25" s="16">
        <f t="shared" si="1"/>
        <v>0</v>
      </c>
      <c r="G25" s="18"/>
      <c r="H25" s="16">
        <f t="shared" si="7"/>
        <v>0</v>
      </c>
      <c r="I25" s="16">
        <f t="shared" si="8"/>
        <v>0</v>
      </c>
      <c r="J25" s="8"/>
      <c r="K25" s="19">
        <f t="shared" si="2"/>
        <v>0</v>
      </c>
      <c r="L25" s="19">
        <f t="shared" si="3"/>
        <v>0</v>
      </c>
      <c r="M25" s="8"/>
      <c r="N25" s="20">
        <f t="shared" si="4"/>
        <v>0</v>
      </c>
      <c r="O25" s="21">
        <f t="shared" si="4"/>
        <v>0</v>
      </c>
      <c r="P25" s="13"/>
      <c r="Q25" s="20">
        <f t="shared" si="5"/>
        <v>0</v>
      </c>
      <c r="R25" s="20">
        <f t="shared" si="5"/>
        <v>0</v>
      </c>
      <c r="S25" s="13"/>
      <c r="T25" s="22">
        <f t="shared" si="6"/>
        <v>0</v>
      </c>
    </row>
    <row r="26" spans="1:20" ht="17.25" x14ac:dyDescent="0.3">
      <c r="A26" s="2" t="s">
        <v>42</v>
      </c>
      <c r="B26" s="8">
        <v>1.9710000000000001</v>
      </c>
      <c r="C26" s="9">
        <f>'[1]Rör vinst'!T6</f>
        <v>235</v>
      </c>
      <c r="D26" s="23"/>
      <c r="E26" s="8">
        <f t="shared" si="0"/>
        <v>0</v>
      </c>
      <c r="F26" s="8">
        <f t="shared" si="1"/>
        <v>0</v>
      </c>
      <c r="G26" s="23"/>
      <c r="H26" s="8">
        <f t="shared" si="7"/>
        <v>0</v>
      </c>
      <c r="I26" s="8">
        <f t="shared" si="8"/>
        <v>0</v>
      </c>
      <c r="J26" s="8"/>
      <c r="K26" s="24">
        <f t="shared" si="2"/>
        <v>0</v>
      </c>
      <c r="L26" s="24">
        <f t="shared" si="3"/>
        <v>0</v>
      </c>
      <c r="M26" s="8"/>
      <c r="N26" s="25">
        <f t="shared" si="4"/>
        <v>0</v>
      </c>
      <c r="O26" s="13">
        <f t="shared" si="4"/>
        <v>0</v>
      </c>
      <c r="P26" s="13"/>
      <c r="Q26" s="25">
        <f t="shared" si="5"/>
        <v>0</v>
      </c>
      <c r="R26" s="25">
        <f t="shared" si="5"/>
        <v>0</v>
      </c>
      <c r="S26" s="13"/>
      <c r="T26" s="14">
        <f t="shared" si="6"/>
        <v>0</v>
      </c>
    </row>
    <row r="27" spans="1:20" ht="17.25" x14ac:dyDescent="0.3">
      <c r="A27" s="15" t="s">
        <v>43</v>
      </c>
      <c r="B27" s="16">
        <v>0.95399999999999996</v>
      </c>
      <c r="C27" s="17">
        <f>'[1]Rör vinst'!U6</f>
        <v>160</v>
      </c>
      <c r="D27" s="18"/>
      <c r="E27" s="16">
        <f t="shared" si="0"/>
        <v>0</v>
      </c>
      <c r="F27" s="16">
        <f t="shared" si="1"/>
        <v>0</v>
      </c>
      <c r="G27" s="18"/>
      <c r="H27" s="16">
        <f t="shared" si="7"/>
        <v>0</v>
      </c>
      <c r="I27" s="16">
        <f t="shared" si="8"/>
        <v>0</v>
      </c>
      <c r="J27" s="8"/>
      <c r="K27" s="19">
        <f t="shared" si="2"/>
        <v>0</v>
      </c>
      <c r="L27" s="19">
        <f t="shared" si="3"/>
        <v>0</v>
      </c>
      <c r="M27" s="8"/>
      <c r="N27" s="20">
        <f t="shared" si="4"/>
        <v>0</v>
      </c>
      <c r="O27" s="21">
        <f t="shared" si="4"/>
        <v>0</v>
      </c>
      <c r="P27" s="13"/>
      <c r="Q27" s="20">
        <f t="shared" si="5"/>
        <v>0</v>
      </c>
      <c r="R27" s="20">
        <f t="shared" si="5"/>
        <v>0</v>
      </c>
      <c r="S27" s="13"/>
      <c r="T27" s="22">
        <f t="shared" si="6"/>
        <v>0</v>
      </c>
    </row>
    <row r="28" spans="1:20" ht="17.25" x14ac:dyDescent="0.3">
      <c r="A28" s="2" t="s">
        <v>44</v>
      </c>
      <c r="B28" s="26">
        <v>1.1200000000000001</v>
      </c>
      <c r="C28" s="9">
        <f>'[1]Rör vinst'!V6</f>
        <v>175</v>
      </c>
      <c r="D28" s="23"/>
      <c r="E28" s="8">
        <f t="shared" si="0"/>
        <v>0</v>
      </c>
      <c r="F28" s="8">
        <f t="shared" si="1"/>
        <v>0</v>
      </c>
      <c r="G28" s="23"/>
      <c r="H28" s="8">
        <f t="shared" si="7"/>
        <v>0</v>
      </c>
      <c r="I28" s="8">
        <f t="shared" si="8"/>
        <v>0</v>
      </c>
      <c r="J28" s="8"/>
      <c r="K28" s="24">
        <f t="shared" si="2"/>
        <v>0</v>
      </c>
      <c r="L28" s="24">
        <f t="shared" si="3"/>
        <v>0</v>
      </c>
      <c r="M28" s="8"/>
      <c r="N28" s="25">
        <f t="shared" si="4"/>
        <v>0</v>
      </c>
      <c r="O28" s="13">
        <f t="shared" si="4"/>
        <v>0</v>
      </c>
      <c r="P28" s="13"/>
      <c r="Q28" s="25">
        <f t="shared" si="5"/>
        <v>0</v>
      </c>
      <c r="R28" s="25">
        <f t="shared" si="5"/>
        <v>0</v>
      </c>
      <c r="S28" s="13"/>
      <c r="T28" s="14">
        <f t="shared" si="6"/>
        <v>0</v>
      </c>
    </row>
    <row r="29" spans="1:20" ht="17.25" x14ac:dyDescent="0.3">
      <c r="A29" s="15" t="s">
        <v>45</v>
      </c>
      <c r="B29" s="16">
        <v>1.248</v>
      </c>
      <c r="C29" s="17">
        <f>'[1]Rör vinst'!W6</f>
        <v>190</v>
      </c>
      <c r="D29" s="18"/>
      <c r="E29" s="16">
        <f t="shared" si="0"/>
        <v>0</v>
      </c>
      <c r="F29" s="16">
        <f t="shared" si="1"/>
        <v>0</v>
      </c>
      <c r="G29" s="18"/>
      <c r="H29" s="16">
        <f t="shared" si="7"/>
        <v>0</v>
      </c>
      <c r="I29" s="16">
        <f t="shared" si="8"/>
        <v>0</v>
      </c>
      <c r="J29" s="8"/>
      <c r="K29" s="19">
        <f t="shared" si="2"/>
        <v>0</v>
      </c>
      <c r="L29" s="19">
        <f t="shared" si="3"/>
        <v>0</v>
      </c>
      <c r="M29" s="8"/>
      <c r="N29" s="20">
        <f t="shared" si="4"/>
        <v>0</v>
      </c>
      <c r="O29" s="21">
        <f t="shared" si="4"/>
        <v>0</v>
      </c>
      <c r="P29" s="13"/>
      <c r="Q29" s="20">
        <f t="shared" si="5"/>
        <v>0</v>
      </c>
      <c r="R29" s="20">
        <f t="shared" si="5"/>
        <v>0</v>
      </c>
      <c r="S29" s="13"/>
      <c r="T29" s="22">
        <f t="shared" si="6"/>
        <v>0</v>
      </c>
    </row>
    <row r="30" spans="1:20" ht="17.25" x14ac:dyDescent="0.3">
      <c r="A30" s="2" t="s">
        <v>46</v>
      </c>
      <c r="B30" s="8">
        <v>1.57</v>
      </c>
      <c r="C30" s="9">
        <f>'[1]Rör vinst'!X6</f>
        <v>205</v>
      </c>
      <c r="D30" s="23"/>
      <c r="E30" s="8">
        <f t="shared" si="0"/>
        <v>0</v>
      </c>
      <c r="F30" s="8">
        <f t="shared" si="1"/>
        <v>0</v>
      </c>
      <c r="G30" s="23"/>
      <c r="H30" s="8">
        <f t="shared" si="7"/>
        <v>0</v>
      </c>
      <c r="I30" s="8">
        <f t="shared" si="8"/>
        <v>0</v>
      </c>
      <c r="J30" s="8"/>
      <c r="K30" s="24">
        <f t="shared" si="2"/>
        <v>0</v>
      </c>
      <c r="L30" s="24">
        <f t="shared" si="3"/>
        <v>0</v>
      </c>
      <c r="M30" s="8"/>
      <c r="N30" s="25">
        <f t="shared" si="4"/>
        <v>0</v>
      </c>
      <c r="O30" s="13">
        <f t="shared" si="4"/>
        <v>0</v>
      </c>
      <c r="P30" s="13"/>
      <c r="Q30" s="25">
        <f t="shared" si="5"/>
        <v>0</v>
      </c>
      <c r="R30" s="25">
        <f t="shared" si="5"/>
        <v>0</v>
      </c>
      <c r="S30" s="13"/>
      <c r="T30" s="14">
        <f t="shared" si="6"/>
        <v>0</v>
      </c>
    </row>
    <row r="31" spans="1:20" ht="17.25" x14ac:dyDescent="0.3">
      <c r="A31" s="15" t="s">
        <v>47</v>
      </c>
      <c r="B31" s="16">
        <v>1.778</v>
      </c>
      <c r="C31" s="17">
        <f>'[1]Rör vinst'!Y6</f>
        <v>220</v>
      </c>
      <c r="D31" s="18"/>
      <c r="E31" s="16">
        <f t="shared" si="0"/>
        <v>0</v>
      </c>
      <c r="F31" s="16">
        <f t="shared" si="1"/>
        <v>0</v>
      </c>
      <c r="G31" s="18"/>
      <c r="H31" s="16">
        <f t="shared" si="7"/>
        <v>0</v>
      </c>
      <c r="I31" s="16">
        <f t="shared" si="8"/>
        <v>0</v>
      </c>
      <c r="J31" s="8"/>
      <c r="K31" s="19">
        <f t="shared" si="2"/>
        <v>0</v>
      </c>
      <c r="L31" s="19">
        <f t="shared" si="3"/>
        <v>0</v>
      </c>
      <c r="M31" s="8"/>
      <c r="N31" s="20">
        <f t="shared" si="4"/>
        <v>0</v>
      </c>
      <c r="O31" s="21">
        <f t="shared" si="4"/>
        <v>0</v>
      </c>
      <c r="P31" s="13"/>
      <c r="Q31" s="20">
        <f t="shared" si="5"/>
        <v>0</v>
      </c>
      <c r="R31" s="20">
        <f t="shared" si="5"/>
        <v>0</v>
      </c>
      <c r="S31" s="13"/>
      <c r="T31" s="22">
        <f t="shared" si="6"/>
        <v>0</v>
      </c>
    </row>
    <row r="32" spans="1:20" ht="17.25" x14ac:dyDescent="0.3">
      <c r="A32" s="2" t="s">
        <v>48</v>
      </c>
      <c r="B32" s="8">
        <v>0.35299999999999998</v>
      </c>
      <c r="C32" s="9">
        <f>'[1]Rör vinst'!Z6</f>
        <v>130</v>
      </c>
      <c r="D32" s="23"/>
      <c r="E32" s="8">
        <f t="shared" si="0"/>
        <v>0</v>
      </c>
      <c r="F32" s="8">
        <f t="shared" si="1"/>
        <v>0</v>
      </c>
      <c r="G32" s="23"/>
      <c r="H32" s="8">
        <f t="shared" si="7"/>
        <v>0</v>
      </c>
      <c r="I32" s="8">
        <f t="shared" si="8"/>
        <v>0</v>
      </c>
      <c r="J32" s="8"/>
      <c r="K32" s="24">
        <f t="shared" si="2"/>
        <v>0</v>
      </c>
      <c r="L32" s="24">
        <f t="shared" si="3"/>
        <v>0</v>
      </c>
      <c r="M32" s="8"/>
      <c r="N32" s="25">
        <f t="shared" si="4"/>
        <v>0</v>
      </c>
      <c r="O32" s="13">
        <f t="shared" si="4"/>
        <v>0</v>
      </c>
      <c r="P32" s="13"/>
      <c r="Q32" s="25">
        <f t="shared" si="5"/>
        <v>0</v>
      </c>
      <c r="R32" s="25">
        <f t="shared" si="5"/>
        <v>0</v>
      </c>
      <c r="S32" s="13"/>
      <c r="T32" s="14">
        <f t="shared" si="6"/>
        <v>0</v>
      </c>
    </row>
    <row r="33" spans="1:20" ht="17.25" x14ac:dyDescent="0.3">
      <c r="A33" s="15" t="s">
        <v>49</v>
      </c>
      <c r="B33" s="16">
        <v>0.85399999999999998</v>
      </c>
      <c r="C33" s="17">
        <f>'[1]Rör vinst'!AA6</f>
        <v>145</v>
      </c>
      <c r="D33" s="18"/>
      <c r="E33" s="16">
        <f t="shared" si="0"/>
        <v>0</v>
      </c>
      <c r="F33" s="16">
        <f t="shared" si="1"/>
        <v>0</v>
      </c>
      <c r="G33" s="18"/>
      <c r="H33" s="16">
        <f t="shared" si="7"/>
        <v>0</v>
      </c>
      <c r="I33" s="16">
        <f t="shared" si="8"/>
        <v>0</v>
      </c>
      <c r="J33" s="8"/>
      <c r="K33" s="19">
        <f t="shared" si="2"/>
        <v>0</v>
      </c>
      <c r="L33" s="19">
        <f t="shared" si="3"/>
        <v>0</v>
      </c>
      <c r="M33" s="8"/>
      <c r="N33" s="20">
        <f t="shared" si="4"/>
        <v>0</v>
      </c>
      <c r="O33" s="21">
        <f t="shared" si="4"/>
        <v>0</v>
      </c>
      <c r="P33" s="13"/>
      <c r="Q33" s="20">
        <f t="shared" si="5"/>
        <v>0</v>
      </c>
      <c r="R33" s="20">
        <f t="shared" si="5"/>
        <v>0</v>
      </c>
      <c r="S33" s="13"/>
      <c r="T33" s="22">
        <f t="shared" si="6"/>
        <v>0</v>
      </c>
    </row>
    <row r="34" spans="1:20" ht="17.25" x14ac:dyDescent="0.3">
      <c r="A34" s="2" t="s">
        <v>50</v>
      </c>
      <c r="B34" s="8">
        <v>1.0029999999999999</v>
      </c>
      <c r="C34" s="9">
        <f>'[1]Rör vinst'!AB6</f>
        <v>160</v>
      </c>
      <c r="D34" s="23"/>
      <c r="E34" s="8">
        <f t="shared" si="0"/>
        <v>0</v>
      </c>
      <c r="F34" s="8">
        <f t="shared" si="1"/>
        <v>0</v>
      </c>
      <c r="G34" s="23"/>
      <c r="H34" s="8">
        <f t="shared" si="7"/>
        <v>0</v>
      </c>
      <c r="I34" s="8">
        <f t="shared" si="8"/>
        <v>0</v>
      </c>
      <c r="J34" s="8"/>
      <c r="K34" s="24">
        <f t="shared" si="2"/>
        <v>0</v>
      </c>
      <c r="L34" s="24">
        <f t="shared" si="3"/>
        <v>0</v>
      </c>
      <c r="M34" s="8"/>
      <c r="N34" s="25">
        <f t="shared" si="4"/>
        <v>0</v>
      </c>
      <c r="O34" s="13">
        <f t="shared" si="4"/>
        <v>0</v>
      </c>
      <c r="P34" s="13"/>
      <c r="Q34" s="25">
        <f t="shared" si="5"/>
        <v>0</v>
      </c>
      <c r="R34" s="25">
        <f t="shared" si="5"/>
        <v>0</v>
      </c>
      <c r="S34" s="13"/>
      <c r="T34" s="14">
        <f t="shared" si="6"/>
        <v>0</v>
      </c>
    </row>
    <row r="35" spans="1:20" ht="17.25" x14ac:dyDescent="0.3">
      <c r="A35" s="15" t="s">
        <v>51</v>
      </c>
      <c r="B35" s="16">
        <v>1.117</v>
      </c>
      <c r="C35" s="17">
        <f>'[1]Rör vinst'!AC6</f>
        <v>175</v>
      </c>
      <c r="D35" s="18"/>
      <c r="E35" s="16">
        <f t="shared" si="0"/>
        <v>0</v>
      </c>
      <c r="F35" s="16">
        <f t="shared" si="1"/>
        <v>0</v>
      </c>
      <c r="G35" s="18"/>
      <c r="H35" s="16">
        <f t="shared" si="7"/>
        <v>0</v>
      </c>
      <c r="I35" s="16">
        <f t="shared" si="8"/>
        <v>0</v>
      </c>
      <c r="J35" s="8"/>
      <c r="K35" s="19">
        <f t="shared" si="2"/>
        <v>0</v>
      </c>
      <c r="L35" s="19">
        <f t="shared" si="3"/>
        <v>0</v>
      </c>
      <c r="M35" s="8"/>
      <c r="N35" s="20">
        <f t="shared" si="4"/>
        <v>0</v>
      </c>
      <c r="O35" s="21">
        <f t="shared" si="4"/>
        <v>0</v>
      </c>
      <c r="P35" s="13"/>
      <c r="Q35" s="20">
        <f t="shared" si="5"/>
        <v>0</v>
      </c>
      <c r="R35" s="20">
        <f t="shared" si="5"/>
        <v>0</v>
      </c>
      <c r="S35" s="13"/>
      <c r="T35" s="22">
        <f t="shared" si="6"/>
        <v>0</v>
      </c>
    </row>
    <row r="36" spans="1:20" ht="17.25" x14ac:dyDescent="0.3">
      <c r="A36" s="2" t="s">
        <v>52</v>
      </c>
      <c r="B36" s="8">
        <v>1.4019999999999999</v>
      </c>
      <c r="C36" s="9">
        <f>'[1]Rör vinst'!AD6</f>
        <v>190</v>
      </c>
      <c r="D36" s="23"/>
      <c r="E36" s="8">
        <f t="shared" si="0"/>
        <v>0</v>
      </c>
      <c r="F36" s="8">
        <f t="shared" si="1"/>
        <v>0</v>
      </c>
      <c r="G36" s="23"/>
      <c r="H36" s="8">
        <f t="shared" si="7"/>
        <v>0</v>
      </c>
      <c r="I36" s="8">
        <f t="shared" si="8"/>
        <v>0</v>
      </c>
      <c r="J36" s="8"/>
      <c r="K36" s="24">
        <f t="shared" si="2"/>
        <v>0</v>
      </c>
      <c r="L36" s="24">
        <f t="shared" si="3"/>
        <v>0</v>
      </c>
      <c r="M36" s="8"/>
      <c r="N36" s="25">
        <f t="shared" si="4"/>
        <v>0</v>
      </c>
      <c r="O36" s="13">
        <f t="shared" si="4"/>
        <v>0</v>
      </c>
      <c r="P36" s="13"/>
      <c r="Q36" s="25">
        <f t="shared" si="5"/>
        <v>0</v>
      </c>
      <c r="R36" s="25">
        <f t="shared" si="5"/>
        <v>0</v>
      </c>
      <c r="S36" s="13"/>
      <c r="T36" s="14">
        <f t="shared" si="6"/>
        <v>0</v>
      </c>
    </row>
    <row r="37" spans="1:20" ht="17.25" x14ac:dyDescent="0.3">
      <c r="A37" s="15" t="s">
        <v>53</v>
      </c>
      <c r="B37" s="16">
        <v>0.755</v>
      </c>
      <c r="C37" s="17">
        <f>'[1]Rör vinst'!AE6</f>
        <v>130</v>
      </c>
      <c r="D37" s="18"/>
      <c r="E37" s="16">
        <f t="shared" si="0"/>
        <v>0</v>
      </c>
      <c r="F37" s="16">
        <f t="shared" si="1"/>
        <v>0</v>
      </c>
      <c r="G37" s="18"/>
      <c r="H37" s="16">
        <f t="shared" si="7"/>
        <v>0</v>
      </c>
      <c r="I37" s="16">
        <f t="shared" si="8"/>
        <v>0</v>
      </c>
      <c r="J37" s="8"/>
      <c r="K37" s="19">
        <f t="shared" si="2"/>
        <v>0</v>
      </c>
      <c r="L37" s="19">
        <f t="shared" si="3"/>
        <v>0</v>
      </c>
      <c r="M37" s="8"/>
      <c r="N37" s="20">
        <f t="shared" si="4"/>
        <v>0</v>
      </c>
      <c r="O37" s="21">
        <f t="shared" si="4"/>
        <v>0</v>
      </c>
      <c r="P37" s="13"/>
      <c r="Q37" s="20">
        <f t="shared" si="5"/>
        <v>0</v>
      </c>
      <c r="R37" s="20">
        <f t="shared" si="5"/>
        <v>0</v>
      </c>
      <c r="S37" s="13"/>
      <c r="T37" s="22">
        <f t="shared" si="6"/>
        <v>0</v>
      </c>
    </row>
    <row r="38" spans="1:20" ht="17.25" x14ac:dyDescent="0.3">
      <c r="A38" s="2" t="s">
        <v>54</v>
      </c>
      <c r="B38" s="8">
        <v>0.88500000000000001</v>
      </c>
      <c r="C38" s="9">
        <f>'[1]Rör vinst'!AF6</f>
        <v>145</v>
      </c>
      <c r="D38" s="23"/>
      <c r="E38" s="8">
        <f t="shared" si="0"/>
        <v>0</v>
      </c>
      <c r="F38" s="8">
        <f t="shared" si="1"/>
        <v>0</v>
      </c>
      <c r="G38" s="23"/>
      <c r="H38" s="8">
        <f t="shared" si="7"/>
        <v>0</v>
      </c>
      <c r="I38" s="8">
        <f t="shared" si="8"/>
        <v>0</v>
      </c>
      <c r="J38" s="8"/>
      <c r="K38" s="24">
        <f t="shared" si="2"/>
        <v>0</v>
      </c>
      <c r="L38" s="24">
        <f t="shared" si="3"/>
        <v>0</v>
      </c>
      <c r="M38" s="8"/>
      <c r="N38" s="25">
        <f t="shared" si="4"/>
        <v>0</v>
      </c>
      <c r="O38" s="13">
        <f t="shared" si="4"/>
        <v>0</v>
      </c>
      <c r="P38" s="13"/>
      <c r="Q38" s="25">
        <f t="shared" si="5"/>
        <v>0</v>
      </c>
      <c r="R38" s="25">
        <f t="shared" si="5"/>
        <v>0</v>
      </c>
      <c r="S38" s="13"/>
      <c r="T38" s="14">
        <f t="shared" si="6"/>
        <v>0</v>
      </c>
    </row>
    <row r="39" spans="1:20" ht="17.25" x14ac:dyDescent="0.3">
      <c r="A39" s="15" t="s">
        <v>55</v>
      </c>
      <c r="B39" s="16">
        <v>0.98499999999999999</v>
      </c>
      <c r="C39" s="17">
        <f>'[1]Rör vinst'!AG6</f>
        <v>160</v>
      </c>
      <c r="D39" s="18"/>
      <c r="E39" s="16">
        <f t="shared" si="0"/>
        <v>0</v>
      </c>
      <c r="F39" s="16">
        <f t="shared" si="1"/>
        <v>0</v>
      </c>
      <c r="G39" s="18"/>
      <c r="H39" s="16">
        <f t="shared" si="7"/>
        <v>0</v>
      </c>
      <c r="I39" s="16">
        <f t="shared" si="8"/>
        <v>0</v>
      </c>
      <c r="J39" s="8"/>
      <c r="K39" s="19">
        <f t="shared" si="2"/>
        <v>0</v>
      </c>
      <c r="L39" s="19">
        <f t="shared" si="3"/>
        <v>0</v>
      </c>
      <c r="M39" s="8"/>
      <c r="N39" s="20">
        <f t="shared" si="4"/>
        <v>0</v>
      </c>
      <c r="O39" s="21">
        <f t="shared" si="4"/>
        <v>0</v>
      </c>
      <c r="P39" s="13"/>
      <c r="Q39" s="20">
        <f t="shared" si="5"/>
        <v>0</v>
      </c>
      <c r="R39" s="20">
        <f t="shared" si="5"/>
        <v>0</v>
      </c>
      <c r="S39" s="13"/>
      <c r="T39" s="22">
        <f t="shared" si="6"/>
        <v>0</v>
      </c>
    </row>
    <row r="40" spans="1:20" ht="17.25" x14ac:dyDescent="0.3">
      <c r="A40" s="2" t="s">
        <v>56</v>
      </c>
      <c r="B40" s="8">
        <v>1.2330000000000001</v>
      </c>
      <c r="C40" s="9">
        <f>'[1]Rör vinst'!AH6</f>
        <v>175</v>
      </c>
      <c r="D40" s="23"/>
      <c r="E40" s="8">
        <f t="shared" si="0"/>
        <v>0</v>
      </c>
      <c r="F40" s="8">
        <f t="shared" si="1"/>
        <v>0</v>
      </c>
      <c r="G40" s="23"/>
      <c r="H40" s="8">
        <f t="shared" si="7"/>
        <v>0</v>
      </c>
      <c r="I40" s="8">
        <f t="shared" si="8"/>
        <v>0</v>
      </c>
      <c r="J40" s="8"/>
      <c r="K40" s="24">
        <f t="shared" si="2"/>
        <v>0</v>
      </c>
      <c r="L40" s="24">
        <f t="shared" si="3"/>
        <v>0</v>
      </c>
      <c r="M40" s="8"/>
      <c r="N40" s="25">
        <f t="shared" si="4"/>
        <v>0</v>
      </c>
      <c r="O40" s="13">
        <f t="shared" si="4"/>
        <v>0</v>
      </c>
      <c r="P40" s="13"/>
      <c r="Q40" s="25">
        <f t="shared" si="5"/>
        <v>0</v>
      </c>
      <c r="R40" s="25">
        <f t="shared" si="5"/>
        <v>0</v>
      </c>
      <c r="S40" s="13"/>
      <c r="T40" s="14">
        <f t="shared" si="6"/>
        <v>0</v>
      </c>
    </row>
    <row r="41" spans="1:20" ht="17.25" x14ac:dyDescent="0.3">
      <c r="A41" s="15" t="s">
        <v>57</v>
      </c>
      <c r="B41" s="16">
        <v>0.65600000000000003</v>
      </c>
      <c r="C41" s="17">
        <f>'[1]Rör vinst'!AI6</f>
        <v>130</v>
      </c>
      <c r="D41" s="18"/>
      <c r="E41" s="16">
        <f t="shared" si="0"/>
        <v>0</v>
      </c>
      <c r="F41" s="16">
        <f t="shared" si="1"/>
        <v>0</v>
      </c>
      <c r="G41" s="18"/>
      <c r="H41" s="16">
        <f t="shared" si="7"/>
        <v>0</v>
      </c>
      <c r="I41" s="16">
        <f t="shared" si="8"/>
        <v>0</v>
      </c>
      <c r="J41" s="8"/>
      <c r="K41" s="19">
        <f t="shared" si="2"/>
        <v>0</v>
      </c>
      <c r="L41" s="19">
        <f t="shared" si="3"/>
        <v>0</v>
      </c>
      <c r="M41" s="8"/>
      <c r="N41" s="20">
        <f t="shared" si="4"/>
        <v>0</v>
      </c>
      <c r="O41" s="21">
        <f t="shared" si="4"/>
        <v>0</v>
      </c>
      <c r="P41" s="13"/>
      <c r="Q41" s="20">
        <f t="shared" si="5"/>
        <v>0</v>
      </c>
      <c r="R41" s="20">
        <f t="shared" si="5"/>
        <v>0</v>
      </c>
      <c r="S41" s="13"/>
      <c r="T41" s="22">
        <f t="shared" si="6"/>
        <v>0</v>
      </c>
    </row>
    <row r="42" spans="1:20" ht="17.25" x14ac:dyDescent="0.3">
      <c r="A42" s="2" t="s">
        <v>58</v>
      </c>
      <c r="B42" s="8">
        <v>0.40600000000000003</v>
      </c>
      <c r="C42" s="9">
        <f>'[1]Rör vinst'!AJ6</f>
        <v>130</v>
      </c>
      <c r="D42" s="23"/>
      <c r="E42" s="8">
        <f t="shared" si="0"/>
        <v>0</v>
      </c>
      <c r="F42" s="8">
        <f t="shared" si="1"/>
        <v>0</v>
      </c>
      <c r="G42" s="23"/>
      <c r="H42" s="8">
        <f t="shared" si="7"/>
        <v>0</v>
      </c>
      <c r="I42" s="8">
        <f t="shared" si="8"/>
        <v>0</v>
      </c>
      <c r="J42" s="8"/>
      <c r="K42" s="24">
        <f t="shared" si="2"/>
        <v>0</v>
      </c>
      <c r="L42" s="24">
        <f t="shared" si="3"/>
        <v>0</v>
      </c>
      <c r="M42" s="8"/>
      <c r="N42" s="25">
        <f t="shared" si="4"/>
        <v>0</v>
      </c>
      <c r="O42" s="13">
        <f t="shared" si="4"/>
        <v>0</v>
      </c>
      <c r="P42" s="13"/>
      <c r="Q42" s="25">
        <f t="shared" si="5"/>
        <v>0</v>
      </c>
      <c r="R42" s="25">
        <f t="shared" si="5"/>
        <v>0</v>
      </c>
      <c r="S42" s="13"/>
      <c r="T42" s="14">
        <f t="shared" si="6"/>
        <v>0</v>
      </c>
    </row>
    <row r="43" spans="1:20" ht="17.25" x14ac:dyDescent="0.3">
      <c r="A43" s="15" t="s">
        <v>59</v>
      </c>
      <c r="B43" s="16">
        <v>0.33500000000000002</v>
      </c>
      <c r="C43" s="17">
        <f>'[1]Rör vinst'!AL6</f>
        <v>130</v>
      </c>
      <c r="D43" s="27"/>
      <c r="E43" s="16">
        <f t="shared" si="0"/>
        <v>0</v>
      </c>
      <c r="F43" s="16">
        <f t="shared" si="1"/>
        <v>0</v>
      </c>
      <c r="G43" s="27"/>
      <c r="H43" s="16">
        <f t="shared" si="7"/>
        <v>0</v>
      </c>
      <c r="I43" s="16">
        <f t="shared" si="8"/>
        <v>0</v>
      </c>
      <c r="J43" s="8"/>
      <c r="K43" s="28">
        <f t="shared" si="2"/>
        <v>0</v>
      </c>
      <c r="L43" s="28">
        <f t="shared" si="3"/>
        <v>0</v>
      </c>
      <c r="M43" s="8"/>
      <c r="N43" s="29">
        <f t="shared" si="4"/>
        <v>0</v>
      </c>
      <c r="O43" s="21">
        <f t="shared" si="4"/>
        <v>0</v>
      </c>
      <c r="P43" s="13"/>
      <c r="Q43" s="29">
        <f t="shared" si="5"/>
        <v>0</v>
      </c>
      <c r="R43" s="29">
        <f t="shared" si="5"/>
        <v>0</v>
      </c>
      <c r="S43" s="13"/>
      <c r="T43" s="22">
        <f t="shared" si="6"/>
        <v>0</v>
      </c>
    </row>
    <row r="44" spans="1:20" ht="17.25" x14ac:dyDescent="0.3">
      <c r="A44" s="2"/>
      <c r="B44" s="8"/>
      <c r="C44" s="9"/>
      <c r="D44" s="8"/>
      <c r="E44" s="8"/>
      <c r="F44" s="8"/>
      <c r="G44" s="2"/>
      <c r="H44" s="8"/>
      <c r="I44" s="8"/>
      <c r="J44" s="8"/>
      <c r="K44" s="8"/>
      <c r="L44" s="8"/>
      <c r="M44" s="8"/>
      <c r="N44" s="13"/>
      <c r="O44" s="13"/>
      <c r="P44" s="13"/>
      <c r="Q44" s="13"/>
      <c r="R44" s="13"/>
      <c r="S44" s="13"/>
      <c r="T44" s="14"/>
    </row>
    <row r="45" spans="1:20" ht="17.25" x14ac:dyDescent="0.3">
      <c r="A45" s="2"/>
      <c r="B45" s="8"/>
      <c r="C45" s="9"/>
      <c r="D45" s="8"/>
      <c r="E45" s="8"/>
      <c r="F45" s="8"/>
      <c r="G45" s="2"/>
      <c r="H45" s="8"/>
      <c r="I45" s="8"/>
      <c r="J45" s="8"/>
      <c r="K45" s="8"/>
      <c r="L45" s="8"/>
      <c r="M45" s="8"/>
      <c r="N45" s="13"/>
      <c r="O45" s="13"/>
      <c r="P45" s="13"/>
      <c r="Q45" s="13"/>
      <c r="R45" s="13"/>
      <c r="S45" s="13"/>
      <c r="T45" s="14"/>
    </row>
    <row r="46" spans="1:20" ht="17.25" x14ac:dyDescent="0.3">
      <c r="A46" s="3" t="s">
        <v>5</v>
      </c>
      <c r="B46" s="30"/>
      <c r="C46" s="31"/>
      <c r="D46" s="4" t="s">
        <v>7</v>
      </c>
      <c r="E46" s="4" t="s">
        <v>8</v>
      </c>
      <c r="F46" s="5"/>
      <c r="G46" s="4" t="s">
        <v>9</v>
      </c>
      <c r="H46" s="4" t="s">
        <v>10</v>
      </c>
      <c r="I46" s="4" t="s">
        <v>10</v>
      </c>
      <c r="J46" s="5"/>
      <c r="K46" s="4" t="s">
        <v>10</v>
      </c>
      <c r="L46" s="4" t="s">
        <v>11</v>
      </c>
      <c r="M46" s="5"/>
      <c r="N46" s="4" t="s">
        <v>10</v>
      </c>
      <c r="O46" s="4" t="s">
        <v>11</v>
      </c>
      <c r="P46" s="5"/>
      <c r="Q46" s="4" t="s">
        <v>10</v>
      </c>
      <c r="R46" s="4" t="s">
        <v>11</v>
      </c>
      <c r="S46" s="5"/>
      <c r="T46" s="4" t="s">
        <v>10</v>
      </c>
    </row>
    <row r="47" spans="1:20" ht="17.25" x14ac:dyDescent="0.3">
      <c r="A47" s="6" t="s">
        <v>60</v>
      </c>
      <c r="B47" s="7" t="s">
        <v>13</v>
      </c>
      <c r="C47" s="7" t="s">
        <v>14</v>
      </c>
      <c r="D47" s="7" t="s">
        <v>15</v>
      </c>
      <c r="E47" s="7" t="s">
        <v>16</v>
      </c>
      <c r="F47" s="5" t="s">
        <v>17</v>
      </c>
      <c r="G47" s="7" t="s">
        <v>18</v>
      </c>
      <c r="H47" s="7" t="s">
        <v>18</v>
      </c>
      <c r="I47" s="7" t="s">
        <v>19</v>
      </c>
      <c r="J47" s="5"/>
      <c r="K47" s="7" t="s">
        <v>20</v>
      </c>
      <c r="L47" s="7" t="s">
        <v>19</v>
      </c>
      <c r="M47" s="5"/>
      <c r="N47" s="7" t="s">
        <v>21</v>
      </c>
      <c r="O47" s="7" t="s">
        <v>22</v>
      </c>
      <c r="P47" s="5"/>
      <c r="Q47" s="7" t="s">
        <v>23</v>
      </c>
      <c r="R47" s="7" t="s">
        <v>24</v>
      </c>
      <c r="S47" s="5"/>
      <c r="T47" s="7" t="s">
        <v>25</v>
      </c>
    </row>
    <row r="48" spans="1:20" ht="17.25" x14ac:dyDescent="0.3">
      <c r="A48" s="2" t="s">
        <v>61</v>
      </c>
      <c r="B48" s="8">
        <v>2.8570000000000002</v>
      </c>
      <c r="C48" s="9">
        <f>'[1]Rör vinst'!AN6</f>
        <v>295</v>
      </c>
      <c r="D48" s="10"/>
      <c r="E48" s="8">
        <f t="shared" ref="E48:E62" si="9">_xlfn.XLOOKUP(D48,$A$84:$A$286,$B$84:$B$286)</f>
        <v>0</v>
      </c>
      <c r="F48" s="8">
        <f t="shared" ref="F48:F62" si="10">_xlfn.XLOOKUP(D48,$A$84:$A$286,$C$84:$C$286)</f>
        <v>0</v>
      </c>
      <c r="G48" s="10"/>
      <c r="H48" s="8">
        <f t="shared" si="7"/>
        <v>0</v>
      </c>
      <c r="I48" s="8">
        <f t="shared" si="8"/>
        <v>0</v>
      </c>
      <c r="J48" s="8"/>
      <c r="K48" s="11">
        <f t="shared" ref="K48:K62" si="11">(D48*5.9)*C48*F48</f>
        <v>0</v>
      </c>
      <c r="L48" s="11">
        <f t="shared" ref="L48:L62" si="12">I48-K48</f>
        <v>0</v>
      </c>
      <c r="M48" s="8"/>
      <c r="N48" s="12">
        <f t="shared" ref="N48:O62" si="13">K48/10.7</f>
        <v>0</v>
      </c>
      <c r="O48" s="12">
        <f t="shared" si="13"/>
        <v>0</v>
      </c>
      <c r="P48" s="13"/>
      <c r="Q48" s="12">
        <f t="shared" ref="Q48:R62" si="14">K48/9.1</f>
        <v>0</v>
      </c>
      <c r="R48" s="12">
        <f t="shared" si="14"/>
        <v>0</v>
      </c>
      <c r="S48" s="13"/>
      <c r="T48" s="14">
        <f t="shared" ref="T48:T62" si="15">H48*B48</f>
        <v>0</v>
      </c>
    </row>
    <row r="49" spans="1:20" ht="17.25" x14ac:dyDescent="0.3">
      <c r="A49" s="15" t="s">
        <v>62</v>
      </c>
      <c r="B49" s="16">
        <v>1.752</v>
      </c>
      <c r="C49" s="17">
        <f>'[1]Rör vinst'!AP6</f>
        <v>265</v>
      </c>
      <c r="D49" s="18"/>
      <c r="E49" s="16">
        <f t="shared" si="9"/>
        <v>0</v>
      </c>
      <c r="F49" s="16">
        <f t="shared" si="10"/>
        <v>0</v>
      </c>
      <c r="G49" s="18"/>
      <c r="H49" s="16">
        <f t="shared" si="7"/>
        <v>0</v>
      </c>
      <c r="I49" s="16">
        <f t="shared" si="8"/>
        <v>0</v>
      </c>
      <c r="J49" s="8"/>
      <c r="K49" s="19">
        <f t="shared" si="11"/>
        <v>0</v>
      </c>
      <c r="L49" s="19">
        <f t="shared" si="12"/>
        <v>0</v>
      </c>
      <c r="M49" s="8"/>
      <c r="N49" s="20">
        <f t="shared" si="13"/>
        <v>0</v>
      </c>
      <c r="O49" s="20">
        <f t="shared" si="13"/>
        <v>0</v>
      </c>
      <c r="P49" s="13"/>
      <c r="Q49" s="20">
        <f t="shared" si="14"/>
        <v>0</v>
      </c>
      <c r="R49" s="20">
        <f t="shared" si="14"/>
        <v>0</v>
      </c>
      <c r="S49" s="13"/>
      <c r="T49" s="22">
        <f t="shared" si="15"/>
        <v>0</v>
      </c>
    </row>
    <row r="50" spans="1:20" ht="17.25" x14ac:dyDescent="0.3">
      <c r="A50" s="2" t="s">
        <v>63</v>
      </c>
      <c r="B50" s="8">
        <v>2.669</v>
      </c>
      <c r="C50" s="9">
        <f>'[1]Rör vinst'!AQ6</f>
        <v>280</v>
      </c>
      <c r="D50" s="23"/>
      <c r="E50" s="8">
        <f t="shared" si="9"/>
        <v>0</v>
      </c>
      <c r="F50" s="8">
        <f t="shared" si="10"/>
        <v>0</v>
      </c>
      <c r="G50" s="23"/>
      <c r="H50" s="8">
        <f t="shared" si="7"/>
        <v>0</v>
      </c>
      <c r="I50" s="8">
        <f t="shared" si="8"/>
        <v>0</v>
      </c>
      <c r="J50" s="8"/>
      <c r="K50" s="24">
        <f t="shared" si="11"/>
        <v>0</v>
      </c>
      <c r="L50" s="24">
        <f t="shared" si="12"/>
        <v>0</v>
      </c>
      <c r="M50" s="8"/>
      <c r="N50" s="25">
        <f t="shared" si="13"/>
        <v>0</v>
      </c>
      <c r="O50" s="25">
        <f t="shared" si="13"/>
        <v>0</v>
      </c>
      <c r="P50" s="13"/>
      <c r="Q50" s="25">
        <f t="shared" si="14"/>
        <v>0</v>
      </c>
      <c r="R50" s="25">
        <f t="shared" si="14"/>
        <v>0</v>
      </c>
      <c r="S50" s="13"/>
      <c r="T50" s="14">
        <f t="shared" si="15"/>
        <v>0</v>
      </c>
    </row>
    <row r="51" spans="1:20" ht="17.25" x14ac:dyDescent="0.3">
      <c r="A51" s="15" t="s">
        <v>64</v>
      </c>
      <c r="B51" s="16">
        <v>1.639</v>
      </c>
      <c r="C51" s="17">
        <f>'[1]Rör vinst'!AR6</f>
        <v>235</v>
      </c>
      <c r="D51" s="18"/>
      <c r="E51" s="16">
        <f t="shared" si="9"/>
        <v>0</v>
      </c>
      <c r="F51" s="16">
        <f t="shared" si="10"/>
        <v>0</v>
      </c>
      <c r="G51" s="18"/>
      <c r="H51" s="16">
        <f t="shared" si="7"/>
        <v>0</v>
      </c>
      <c r="I51" s="16">
        <f t="shared" si="8"/>
        <v>0</v>
      </c>
      <c r="J51" s="8"/>
      <c r="K51" s="19">
        <f t="shared" si="11"/>
        <v>0</v>
      </c>
      <c r="L51" s="19">
        <f t="shared" si="12"/>
        <v>0</v>
      </c>
      <c r="M51" s="8"/>
      <c r="N51" s="20">
        <f t="shared" si="13"/>
        <v>0</v>
      </c>
      <c r="O51" s="20">
        <f t="shared" si="13"/>
        <v>0</v>
      </c>
      <c r="P51" s="13"/>
      <c r="Q51" s="20">
        <f t="shared" si="14"/>
        <v>0</v>
      </c>
      <c r="R51" s="20">
        <f t="shared" si="14"/>
        <v>0</v>
      </c>
      <c r="S51" s="13"/>
      <c r="T51" s="22">
        <f t="shared" si="15"/>
        <v>0</v>
      </c>
    </row>
    <row r="52" spans="1:20" ht="17.25" x14ac:dyDescent="0.3">
      <c r="A52" s="2" t="s">
        <v>65</v>
      </c>
      <c r="B52" s="8">
        <v>1.909</v>
      </c>
      <c r="C52" s="9">
        <f>'[1]Rör vinst'!AS6</f>
        <v>250</v>
      </c>
      <c r="D52" s="23"/>
      <c r="E52" s="8">
        <f t="shared" si="9"/>
        <v>0</v>
      </c>
      <c r="F52" s="8">
        <f t="shared" si="10"/>
        <v>0</v>
      </c>
      <c r="G52" s="23"/>
      <c r="H52" s="8">
        <f t="shared" si="7"/>
        <v>0</v>
      </c>
      <c r="I52" s="8">
        <f t="shared" si="8"/>
        <v>0</v>
      </c>
      <c r="J52" s="8"/>
      <c r="K52" s="24">
        <f t="shared" si="11"/>
        <v>0</v>
      </c>
      <c r="L52" s="24">
        <f t="shared" si="12"/>
        <v>0</v>
      </c>
      <c r="M52" s="8"/>
      <c r="N52" s="25">
        <f t="shared" si="13"/>
        <v>0</v>
      </c>
      <c r="O52" s="25">
        <f t="shared" si="13"/>
        <v>0</v>
      </c>
      <c r="P52" s="13"/>
      <c r="Q52" s="25">
        <f t="shared" si="14"/>
        <v>0</v>
      </c>
      <c r="R52" s="25">
        <f t="shared" si="14"/>
        <v>0</v>
      </c>
      <c r="S52" s="13"/>
      <c r="T52" s="14">
        <f t="shared" si="15"/>
        <v>0</v>
      </c>
    </row>
    <row r="53" spans="1:20" ht="17.25" x14ac:dyDescent="0.3">
      <c r="A53" s="15" t="s">
        <v>66</v>
      </c>
      <c r="B53" s="16">
        <v>1.4510000000000001</v>
      </c>
      <c r="C53" s="17">
        <f>'[1]Rör vinst'!AT6</f>
        <v>220</v>
      </c>
      <c r="D53" s="18"/>
      <c r="E53" s="16">
        <f t="shared" si="9"/>
        <v>0</v>
      </c>
      <c r="F53" s="16">
        <f t="shared" si="10"/>
        <v>0</v>
      </c>
      <c r="G53" s="18"/>
      <c r="H53" s="16">
        <f t="shared" si="7"/>
        <v>0</v>
      </c>
      <c r="I53" s="16">
        <f t="shared" si="8"/>
        <v>0</v>
      </c>
      <c r="J53" s="8"/>
      <c r="K53" s="19">
        <f t="shared" si="11"/>
        <v>0</v>
      </c>
      <c r="L53" s="19">
        <f t="shared" si="12"/>
        <v>0</v>
      </c>
      <c r="M53" s="8"/>
      <c r="N53" s="20">
        <f t="shared" si="13"/>
        <v>0</v>
      </c>
      <c r="O53" s="20">
        <f t="shared" si="13"/>
        <v>0</v>
      </c>
      <c r="P53" s="13"/>
      <c r="Q53" s="20">
        <f t="shared" si="14"/>
        <v>0</v>
      </c>
      <c r="R53" s="20">
        <f t="shared" si="14"/>
        <v>0</v>
      </c>
      <c r="S53" s="13"/>
      <c r="T53" s="22">
        <f t="shared" si="15"/>
        <v>0</v>
      </c>
    </row>
    <row r="54" spans="1:20" ht="17.25" x14ac:dyDescent="0.3">
      <c r="A54" s="2" t="s">
        <v>67</v>
      </c>
      <c r="B54" s="8">
        <v>1.262</v>
      </c>
      <c r="C54" s="9">
        <f>'[1]Rör vinst'!AU6</f>
        <v>190</v>
      </c>
      <c r="D54" s="23"/>
      <c r="E54" s="8">
        <f t="shared" si="9"/>
        <v>0</v>
      </c>
      <c r="F54" s="8">
        <f t="shared" si="10"/>
        <v>0</v>
      </c>
      <c r="G54" s="23"/>
      <c r="H54" s="8">
        <f t="shared" si="7"/>
        <v>0</v>
      </c>
      <c r="I54" s="8">
        <f t="shared" si="8"/>
        <v>0</v>
      </c>
      <c r="J54" s="8"/>
      <c r="K54" s="24">
        <f t="shared" si="11"/>
        <v>0</v>
      </c>
      <c r="L54" s="24">
        <f t="shared" si="12"/>
        <v>0</v>
      </c>
      <c r="M54" s="8"/>
      <c r="N54" s="25">
        <f t="shared" si="13"/>
        <v>0</v>
      </c>
      <c r="O54" s="25">
        <f t="shared" si="13"/>
        <v>0</v>
      </c>
      <c r="P54" s="13"/>
      <c r="Q54" s="25">
        <f t="shared" si="14"/>
        <v>0</v>
      </c>
      <c r="R54" s="25">
        <f t="shared" si="14"/>
        <v>0</v>
      </c>
      <c r="S54" s="13"/>
      <c r="T54" s="14">
        <f t="shared" si="15"/>
        <v>0</v>
      </c>
    </row>
    <row r="55" spans="1:20" ht="17.25" x14ac:dyDescent="0.3">
      <c r="A55" s="15" t="s">
        <v>68</v>
      </c>
      <c r="B55" s="16">
        <v>0.85399999999999998</v>
      </c>
      <c r="C55" s="17">
        <f>'[1]Rör vinst'!AV6</f>
        <v>160</v>
      </c>
      <c r="D55" s="18"/>
      <c r="E55" s="16">
        <f t="shared" si="9"/>
        <v>0</v>
      </c>
      <c r="F55" s="16">
        <f t="shared" si="10"/>
        <v>0</v>
      </c>
      <c r="G55" s="18"/>
      <c r="H55" s="16">
        <f t="shared" si="7"/>
        <v>0</v>
      </c>
      <c r="I55" s="16">
        <f t="shared" si="8"/>
        <v>0</v>
      </c>
      <c r="J55" s="8"/>
      <c r="K55" s="19">
        <f t="shared" si="11"/>
        <v>0</v>
      </c>
      <c r="L55" s="19">
        <f t="shared" si="12"/>
        <v>0</v>
      </c>
      <c r="M55" s="8"/>
      <c r="N55" s="20">
        <f t="shared" si="13"/>
        <v>0</v>
      </c>
      <c r="O55" s="20">
        <f t="shared" si="13"/>
        <v>0</v>
      </c>
      <c r="P55" s="13"/>
      <c r="Q55" s="20">
        <f t="shared" si="14"/>
        <v>0</v>
      </c>
      <c r="R55" s="20">
        <f t="shared" si="14"/>
        <v>0</v>
      </c>
      <c r="S55" s="13"/>
      <c r="T55" s="22">
        <f t="shared" si="15"/>
        <v>0</v>
      </c>
    </row>
    <row r="56" spans="1:20" ht="17.25" x14ac:dyDescent="0.3">
      <c r="A56" s="2" t="s">
        <v>69</v>
      </c>
      <c r="B56" s="8">
        <v>1.149</v>
      </c>
      <c r="C56" s="9">
        <f>'[1]Rör vinst'!AW6</f>
        <v>175</v>
      </c>
      <c r="D56" s="23"/>
      <c r="E56" s="8">
        <f t="shared" si="9"/>
        <v>0</v>
      </c>
      <c r="F56" s="8">
        <f t="shared" si="10"/>
        <v>0</v>
      </c>
      <c r="G56" s="23"/>
      <c r="H56" s="8">
        <f t="shared" si="7"/>
        <v>0</v>
      </c>
      <c r="I56" s="8">
        <f t="shared" si="8"/>
        <v>0</v>
      </c>
      <c r="J56" s="8"/>
      <c r="K56" s="24">
        <f t="shared" si="11"/>
        <v>0</v>
      </c>
      <c r="L56" s="24">
        <f t="shared" si="12"/>
        <v>0</v>
      </c>
      <c r="M56" s="8"/>
      <c r="N56" s="25">
        <f t="shared" si="13"/>
        <v>0</v>
      </c>
      <c r="O56" s="25">
        <f t="shared" si="13"/>
        <v>0</v>
      </c>
      <c r="P56" s="13"/>
      <c r="Q56" s="25">
        <f t="shared" si="14"/>
        <v>0</v>
      </c>
      <c r="R56" s="25">
        <f t="shared" si="14"/>
        <v>0</v>
      </c>
      <c r="S56" s="13"/>
      <c r="T56" s="14">
        <f t="shared" si="15"/>
        <v>0</v>
      </c>
    </row>
    <row r="57" spans="1:20" ht="17.25" x14ac:dyDescent="0.3">
      <c r="A57" s="15" t="s">
        <v>70</v>
      </c>
      <c r="B57" s="16">
        <v>1.407</v>
      </c>
      <c r="C57" s="17">
        <f>'[1]Rör vinst'!AX6</f>
        <v>190</v>
      </c>
      <c r="D57" s="18"/>
      <c r="E57" s="16">
        <f t="shared" si="9"/>
        <v>0</v>
      </c>
      <c r="F57" s="16">
        <f t="shared" si="10"/>
        <v>0</v>
      </c>
      <c r="G57" s="18"/>
      <c r="H57" s="16">
        <f t="shared" si="7"/>
        <v>0</v>
      </c>
      <c r="I57" s="16">
        <f t="shared" si="8"/>
        <v>0</v>
      </c>
      <c r="J57" s="8"/>
      <c r="K57" s="19">
        <f t="shared" si="11"/>
        <v>0</v>
      </c>
      <c r="L57" s="19">
        <f t="shared" si="12"/>
        <v>0</v>
      </c>
      <c r="M57" s="8"/>
      <c r="N57" s="20">
        <f t="shared" si="13"/>
        <v>0</v>
      </c>
      <c r="O57" s="20">
        <f t="shared" si="13"/>
        <v>0</v>
      </c>
      <c r="P57" s="13"/>
      <c r="Q57" s="20">
        <f t="shared" si="14"/>
        <v>0</v>
      </c>
      <c r="R57" s="20">
        <f t="shared" si="14"/>
        <v>0</v>
      </c>
      <c r="S57" s="13"/>
      <c r="T57" s="22">
        <f t="shared" si="15"/>
        <v>0</v>
      </c>
    </row>
    <row r="58" spans="1:20" ht="17.25" x14ac:dyDescent="0.3">
      <c r="A58" s="2" t="s">
        <v>71</v>
      </c>
      <c r="B58" s="8">
        <v>1.0740000000000001</v>
      </c>
      <c r="C58" s="9">
        <f>'[1]Rör vinst'!AY6</f>
        <v>160</v>
      </c>
      <c r="D58" s="23"/>
      <c r="E58" s="8">
        <f t="shared" si="9"/>
        <v>0</v>
      </c>
      <c r="F58" s="8">
        <f t="shared" si="10"/>
        <v>0</v>
      </c>
      <c r="G58" s="23"/>
      <c r="H58" s="8">
        <f t="shared" si="7"/>
        <v>0</v>
      </c>
      <c r="I58" s="8">
        <f t="shared" si="8"/>
        <v>0</v>
      </c>
      <c r="J58" s="8"/>
      <c r="K58" s="24">
        <f t="shared" si="11"/>
        <v>0</v>
      </c>
      <c r="L58" s="24">
        <f t="shared" si="12"/>
        <v>0</v>
      </c>
      <c r="M58" s="8"/>
      <c r="N58" s="25">
        <f t="shared" si="13"/>
        <v>0</v>
      </c>
      <c r="O58" s="25">
        <f t="shared" si="13"/>
        <v>0</v>
      </c>
      <c r="P58" s="13"/>
      <c r="Q58" s="25">
        <f t="shared" si="14"/>
        <v>0</v>
      </c>
      <c r="R58" s="25">
        <f t="shared" si="14"/>
        <v>0</v>
      </c>
      <c r="S58" s="13"/>
      <c r="T58" s="14">
        <f t="shared" si="15"/>
        <v>0</v>
      </c>
    </row>
    <row r="59" spans="1:20" ht="17.25" x14ac:dyDescent="0.3">
      <c r="A59" s="15" t="s">
        <v>72</v>
      </c>
      <c r="B59" s="16">
        <v>0.72799999999999998</v>
      </c>
      <c r="C59" s="17">
        <f>'[1]Rör vinst'!AZ6</f>
        <v>130</v>
      </c>
      <c r="D59" s="18"/>
      <c r="E59" s="16">
        <f t="shared" si="9"/>
        <v>0</v>
      </c>
      <c r="F59" s="16">
        <f t="shared" si="10"/>
        <v>0</v>
      </c>
      <c r="G59" s="18"/>
      <c r="H59" s="16">
        <f t="shared" si="7"/>
        <v>0</v>
      </c>
      <c r="I59" s="16">
        <f t="shared" si="8"/>
        <v>0</v>
      </c>
      <c r="J59" s="8"/>
      <c r="K59" s="19">
        <f t="shared" si="11"/>
        <v>0</v>
      </c>
      <c r="L59" s="19">
        <f t="shared" si="12"/>
        <v>0</v>
      </c>
      <c r="M59" s="8"/>
      <c r="N59" s="20">
        <f t="shared" si="13"/>
        <v>0</v>
      </c>
      <c r="O59" s="20">
        <f t="shared" si="13"/>
        <v>0</v>
      </c>
      <c r="P59" s="13"/>
      <c r="Q59" s="20">
        <f t="shared" si="14"/>
        <v>0</v>
      </c>
      <c r="R59" s="20">
        <f t="shared" si="14"/>
        <v>0</v>
      </c>
      <c r="S59" s="13"/>
      <c r="T59" s="22">
        <f t="shared" si="15"/>
        <v>0</v>
      </c>
    </row>
    <row r="60" spans="1:20" ht="17.25" x14ac:dyDescent="0.3">
      <c r="A60" s="2" t="s">
        <v>73</v>
      </c>
      <c r="B60" s="8">
        <v>1.413</v>
      </c>
      <c r="C60" s="9">
        <f>'[1]Rör vinst'!BA6</f>
        <v>190</v>
      </c>
      <c r="D60" s="23"/>
      <c r="E60" s="8">
        <f t="shared" si="9"/>
        <v>0</v>
      </c>
      <c r="F60" s="8">
        <f t="shared" si="10"/>
        <v>0</v>
      </c>
      <c r="G60" s="23"/>
      <c r="H60" s="8">
        <f t="shared" si="7"/>
        <v>0</v>
      </c>
      <c r="I60" s="8">
        <f t="shared" si="8"/>
        <v>0</v>
      </c>
      <c r="J60" s="8"/>
      <c r="K60" s="24">
        <f t="shared" si="11"/>
        <v>0</v>
      </c>
      <c r="L60" s="24">
        <f t="shared" si="12"/>
        <v>0</v>
      </c>
      <c r="M60" s="8"/>
      <c r="N60" s="25">
        <f t="shared" si="13"/>
        <v>0</v>
      </c>
      <c r="O60" s="25">
        <f t="shared" si="13"/>
        <v>0</v>
      </c>
      <c r="P60" s="13"/>
      <c r="Q60" s="25">
        <f t="shared" si="14"/>
        <v>0</v>
      </c>
      <c r="R60" s="25">
        <f t="shared" si="14"/>
        <v>0</v>
      </c>
      <c r="S60" s="13"/>
      <c r="T60" s="14">
        <f t="shared" si="15"/>
        <v>0</v>
      </c>
    </row>
    <row r="61" spans="1:20" ht="17.25" x14ac:dyDescent="0.3">
      <c r="A61" s="15" t="s">
        <v>74</v>
      </c>
      <c r="B61" s="16">
        <v>0.60299999999999998</v>
      </c>
      <c r="C61" s="17">
        <f>'[1]Rör vinst'!BB6</f>
        <v>130</v>
      </c>
      <c r="D61" s="18"/>
      <c r="E61" s="16">
        <f t="shared" si="9"/>
        <v>0</v>
      </c>
      <c r="F61" s="16">
        <f t="shared" si="10"/>
        <v>0</v>
      </c>
      <c r="G61" s="18"/>
      <c r="H61" s="16">
        <f t="shared" si="7"/>
        <v>0</v>
      </c>
      <c r="I61" s="16">
        <f t="shared" si="8"/>
        <v>0</v>
      </c>
      <c r="J61" s="8"/>
      <c r="K61" s="19">
        <f t="shared" si="11"/>
        <v>0</v>
      </c>
      <c r="L61" s="19">
        <f t="shared" si="12"/>
        <v>0</v>
      </c>
      <c r="M61" s="8"/>
      <c r="N61" s="20">
        <f t="shared" si="13"/>
        <v>0</v>
      </c>
      <c r="O61" s="20">
        <f t="shared" si="13"/>
        <v>0</v>
      </c>
      <c r="P61" s="13"/>
      <c r="Q61" s="20">
        <f t="shared" si="14"/>
        <v>0</v>
      </c>
      <c r="R61" s="20">
        <f t="shared" si="14"/>
        <v>0</v>
      </c>
      <c r="S61" s="13"/>
      <c r="T61" s="22">
        <f t="shared" si="15"/>
        <v>0</v>
      </c>
    </row>
    <row r="62" spans="1:20" ht="17.25" x14ac:dyDescent="0.3">
      <c r="A62" s="2" t="s">
        <v>75</v>
      </c>
      <c r="B62" s="8">
        <v>0.47699999999999998</v>
      </c>
      <c r="C62" s="9">
        <f>'[1]Rör vinst'!BC6</f>
        <v>130</v>
      </c>
      <c r="D62" s="32"/>
      <c r="E62" s="8">
        <f t="shared" si="9"/>
        <v>0</v>
      </c>
      <c r="F62" s="8">
        <f t="shared" si="10"/>
        <v>0</v>
      </c>
      <c r="G62" s="32"/>
      <c r="H62" s="8">
        <f t="shared" si="7"/>
        <v>0</v>
      </c>
      <c r="I62" s="8">
        <f t="shared" si="8"/>
        <v>0</v>
      </c>
      <c r="J62" s="8"/>
      <c r="K62" s="33">
        <f t="shared" si="11"/>
        <v>0</v>
      </c>
      <c r="L62" s="33">
        <f t="shared" si="12"/>
        <v>0</v>
      </c>
      <c r="M62" s="8"/>
      <c r="N62" s="34">
        <f t="shared" si="13"/>
        <v>0</v>
      </c>
      <c r="O62" s="34">
        <f t="shared" si="13"/>
        <v>0</v>
      </c>
      <c r="P62" s="13"/>
      <c r="Q62" s="34">
        <f t="shared" si="14"/>
        <v>0</v>
      </c>
      <c r="R62" s="34">
        <f t="shared" si="14"/>
        <v>0</v>
      </c>
      <c r="S62" s="13"/>
      <c r="T62" s="14">
        <f t="shared" si="15"/>
        <v>0</v>
      </c>
    </row>
    <row r="63" spans="1:20" ht="17.25" x14ac:dyDescent="0.3">
      <c r="A63" s="2"/>
      <c r="B63" s="8"/>
      <c r="C63" s="9"/>
      <c r="D63" s="8"/>
      <c r="E63" s="8"/>
      <c r="F63" s="2"/>
      <c r="G63" s="2"/>
      <c r="H63" s="8"/>
      <c r="I63" s="8"/>
      <c r="J63" s="8"/>
      <c r="K63" s="8"/>
      <c r="L63" s="8"/>
      <c r="M63" s="8"/>
      <c r="N63" s="13"/>
      <c r="O63" s="13"/>
      <c r="P63" s="13"/>
      <c r="Q63" s="13"/>
      <c r="R63" s="13"/>
      <c r="S63" s="13"/>
      <c r="T63" s="14"/>
    </row>
    <row r="64" spans="1:20" ht="17.25" x14ac:dyDescent="0.3">
      <c r="A64" s="3" t="s">
        <v>5</v>
      </c>
      <c r="B64" s="30"/>
      <c r="C64" s="31"/>
      <c r="D64" s="4" t="s">
        <v>7</v>
      </c>
      <c r="E64" s="4" t="s">
        <v>8</v>
      </c>
      <c r="F64" s="5"/>
      <c r="G64" s="4" t="s">
        <v>9</v>
      </c>
      <c r="H64" s="4" t="s">
        <v>10</v>
      </c>
      <c r="I64" s="4" t="s">
        <v>10</v>
      </c>
      <c r="J64" s="5"/>
      <c r="K64" s="4" t="s">
        <v>10</v>
      </c>
      <c r="L64" s="4" t="s">
        <v>11</v>
      </c>
      <c r="M64" s="5"/>
      <c r="N64" s="4" t="s">
        <v>10</v>
      </c>
      <c r="O64" s="4" t="s">
        <v>11</v>
      </c>
      <c r="P64" s="5"/>
      <c r="Q64" s="4" t="s">
        <v>10</v>
      </c>
      <c r="R64" s="4" t="s">
        <v>11</v>
      </c>
      <c r="S64" s="5"/>
      <c r="T64" s="4" t="s">
        <v>10</v>
      </c>
    </row>
    <row r="65" spans="1:20" ht="17.25" x14ac:dyDescent="0.3">
      <c r="A65" s="6" t="s">
        <v>76</v>
      </c>
      <c r="B65" s="7" t="s">
        <v>13</v>
      </c>
      <c r="C65" s="7" t="s">
        <v>14</v>
      </c>
      <c r="D65" s="7" t="s">
        <v>15</v>
      </c>
      <c r="E65" s="7" t="s">
        <v>16</v>
      </c>
      <c r="F65" s="5" t="s">
        <v>17</v>
      </c>
      <c r="G65" s="7" t="s">
        <v>77</v>
      </c>
      <c r="H65" s="7" t="s">
        <v>18</v>
      </c>
      <c r="I65" s="7" t="s">
        <v>19</v>
      </c>
      <c r="J65" s="5"/>
      <c r="K65" s="7" t="s">
        <v>20</v>
      </c>
      <c r="L65" s="7" t="s">
        <v>19</v>
      </c>
      <c r="M65" s="5"/>
      <c r="N65" s="7" t="s">
        <v>21</v>
      </c>
      <c r="O65" s="7" t="s">
        <v>22</v>
      </c>
      <c r="P65" s="5"/>
      <c r="Q65" s="7" t="s">
        <v>23</v>
      </c>
      <c r="R65" s="7" t="s">
        <v>24</v>
      </c>
      <c r="S65" s="5"/>
      <c r="T65" s="7" t="s">
        <v>25</v>
      </c>
    </row>
    <row r="66" spans="1:20" ht="17.25" x14ac:dyDescent="0.3">
      <c r="A66" s="2" t="s">
        <v>78</v>
      </c>
      <c r="B66" s="8">
        <v>1.7410000000000001</v>
      </c>
      <c r="C66" s="9">
        <f>'[1]Rör vinst'!BE6</f>
        <v>1310</v>
      </c>
      <c r="D66" s="10"/>
      <c r="E66" s="8">
        <f t="shared" ref="E66:E70" si="16">_xlfn.XLOOKUP(D66,$A$84:$A$286,$B$84:$B$286)</f>
        <v>0</v>
      </c>
      <c r="F66" s="8">
        <f t="shared" ref="F66:F70" si="17">_xlfn.XLOOKUP(D66,$A$84:$A$286,$C$84:$C$286)</f>
        <v>0</v>
      </c>
      <c r="G66" s="10"/>
      <c r="H66" s="8">
        <f t="shared" si="7"/>
        <v>0</v>
      </c>
      <c r="I66" s="8">
        <f t="shared" si="8"/>
        <v>0</v>
      </c>
      <c r="J66" s="8"/>
      <c r="K66" s="11">
        <f>(D66*5.9)*C66*F66</f>
        <v>0</v>
      </c>
      <c r="L66" s="11">
        <f>I66-K66</f>
        <v>0</v>
      </c>
      <c r="M66" s="8"/>
      <c r="N66" s="12">
        <f t="shared" ref="N66:O70" si="18">K66/10.7</f>
        <v>0</v>
      </c>
      <c r="O66" s="12">
        <f t="shared" si="18"/>
        <v>0</v>
      </c>
      <c r="P66" s="13"/>
      <c r="Q66" s="12">
        <f t="shared" ref="Q66:R70" si="19">K66/9.1</f>
        <v>0</v>
      </c>
      <c r="R66" s="12">
        <f t="shared" si="19"/>
        <v>0</v>
      </c>
      <c r="S66" s="13"/>
      <c r="T66" s="14">
        <f>H66*B66</f>
        <v>0</v>
      </c>
    </row>
    <row r="67" spans="1:20" ht="17.25" x14ac:dyDescent="0.3">
      <c r="A67" s="15" t="s">
        <v>79</v>
      </c>
      <c r="B67" s="16">
        <v>1.482</v>
      </c>
      <c r="C67" s="17">
        <f>'[1]Rör vinst'!BF6</f>
        <v>1220</v>
      </c>
      <c r="D67" s="18"/>
      <c r="E67" s="16">
        <f t="shared" si="16"/>
        <v>0</v>
      </c>
      <c r="F67" s="16">
        <f t="shared" si="17"/>
        <v>0</v>
      </c>
      <c r="G67" s="18"/>
      <c r="H67" s="16">
        <f t="shared" si="7"/>
        <v>0</v>
      </c>
      <c r="I67" s="16">
        <f t="shared" si="8"/>
        <v>0</v>
      </c>
      <c r="J67" s="8"/>
      <c r="K67" s="19">
        <f>(D67*5.9)*C67*F67</f>
        <v>0</v>
      </c>
      <c r="L67" s="19">
        <f>I67-K67</f>
        <v>0</v>
      </c>
      <c r="M67" s="8"/>
      <c r="N67" s="20">
        <f t="shared" si="18"/>
        <v>0</v>
      </c>
      <c r="O67" s="20">
        <f t="shared" si="18"/>
        <v>0</v>
      </c>
      <c r="P67" s="13"/>
      <c r="Q67" s="20">
        <f t="shared" si="19"/>
        <v>0</v>
      </c>
      <c r="R67" s="20">
        <f t="shared" si="19"/>
        <v>0</v>
      </c>
      <c r="S67" s="13"/>
      <c r="T67" s="22">
        <f>H67*B67</f>
        <v>0</v>
      </c>
    </row>
    <row r="68" spans="1:20" ht="17.25" x14ac:dyDescent="0.3">
      <c r="A68" s="2" t="s">
        <v>80</v>
      </c>
      <c r="B68" s="8">
        <v>1.329</v>
      </c>
      <c r="C68" s="9">
        <f>'[1]Rör vinst'!BG6</f>
        <v>1180</v>
      </c>
      <c r="D68" s="23"/>
      <c r="E68" s="8">
        <f t="shared" si="16"/>
        <v>0</v>
      </c>
      <c r="F68" s="8">
        <f t="shared" si="17"/>
        <v>0</v>
      </c>
      <c r="G68" s="23"/>
      <c r="H68" s="8">
        <f t="shared" si="7"/>
        <v>0</v>
      </c>
      <c r="I68" s="8">
        <f t="shared" si="8"/>
        <v>0</v>
      </c>
      <c r="J68" s="8"/>
      <c r="K68" s="24">
        <f>(D68*5.9)*C68*F68</f>
        <v>0</v>
      </c>
      <c r="L68" s="24">
        <f>I68-K68</f>
        <v>0</v>
      </c>
      <c r="M68" s="8"/>
      <c r="N68" s="25">
        <f t="shared" si="18"/>
        <v>0</v>
      </c>
      <c r="O68" s="25">
        <f t="shared" si="18"/>
        <v>0</v>
      </c>
      <c r="P68" s="13"/>
      <c r="Q68" s="25">
        <f t="shared" si="19"/>
        <v>0</v>
      </c>
      <c r="R68" s="25">
        <f t="shared" si="19"/>
        <v>0</v>
      </c>
      <c r="S68" s="13"/>
      <c r="T68" s="14">
        <f>H68*B68</f>
        <v>0</v>
      </c>
    </row>
    <row r="69" spans="1:20" ht="17.25" x14ac:dyDescent="0.3">
      <c r="A69" s="15" t="s">
        <v>81</v>
      </c>
      <c r="B69" s="16">
        <v>1.224</v>
      </c>
      <c r="C69" s="17">
        <f>'[1]Rör vinst'!BH6</f>
        <v>1200</v>
      </c>
      <c r="D69" s="18"/>
      <c r="E69" s="16">
        <f t="shared" si="16"/>
        <v>0</v>
      </c>
      <c r="F69" s="16">
        <f t="shared" si="17"/>
        <v>0</v>
      </c>
      <c r="G69" s="18"/>
      <c r="H69" s="16">
        <f t="shared" si="7"/>
        <v>0</v>
      </c>
      <c r="I69" s="16">
        <f t="shared" si="8"/>
        <v>0</v>
      </c>
      <c r="J69" s="8"/>
      <c r="K69" s="19">
        <f>(D69*5.9)*C69*F69</f>
        <v>0</v>
      </c>
      <c r="L69" s="19">
        <f>I69-K69</f>
        <v>0</v>
      </c>
      <c r="M69" s="8"/>
      <c r="N69" s="20">
        <f t="shared" si="18"/>
        <v>0</v>
      </c>
      <c r="O69" s="20">
        <f t="shared" si="18"/>
        <v>0</v>
      </c>
      <c r="P69" s="13"/>
      <c r="Q69" s="20">
        <f t="shared" si="19"/>
        <v>0</v>
      </c>
      <c r="R69" s="20">
        <f t="shared" si="19"/>
        <v>0</v>
      </c>
      <c r="S69" s="13"/>
      <c r="T69" s="22">
        <f>H69*B69</f>
        <v>0</v>
      </c>
    </row>
    <row r="70" spans="1:20" ht="17.25" x14ac:dyDescent="0.3">
      <c r="A70" s="2" t="s">
        <v>82</v>
      </c>
      <c r="B70" s="8">
        <v>1.099</v>
      </c>
      <c r="C70" s="9">
        <f>'[1]Rör vinst'!BI6</f>
        <v>1160</v>
      </c>
      <c r="D70" s="32"/>
      <c r="E70" s="8">
        <f t="shared" si="16"/>
        <v>0</v>
      </c>
      <c r="F70" s="8">
        <f t="shared" si="17"/>
        <v>0</v>
      </c>
      <c r="G70" s="32"/>
      <c r="H70" s="8">
        <f t="shared" si="7"/>
        <v>0</v>
      </c>
      <c r="I70" s="8">
        <f t="shared" si="8"/>
        <v>0</v>
      </c>
      <c r="J70" s="8"/>
      <c r="K70" s="33">
        <f>(D70*5.9)*C70*F70</f>
        <v>0</v>
      </c>
      <c r="L70" s="33">
        <f>I70-K70</f>
        <v>0</v>
      </c>
      <c r="M70" s="8"/>
      <c r="N70" s="34">
        <f t="shared" si="18"/>
        <v>0</v>
      </c>
      <c r="O70" s="34">
        <f t="shared" si="18"/>
        <v>0</v>
      </c>
      <c r="P70" s="13"/>
      <c r="Q70" s="34">
        <f t="shared" si="19"/>
        <v>0</v>
      </c>
      <c r="R70" s="34">
        <f t="shared" si="19"/>
        <v>0</v>
      </c>
      <c r="S70" s="13"/>
      <c r="T70" s="14">
        <f>H70*B70</f>
        <v>0</v>
      </c>
    </row>
    <row r="71" spans="1:20" ht="17.25" x14ac:dyDescent="0.3">
      <c r="A71" s="2"/>
      <c r="B71" s="8"/>
      <c r="C71" s="9"/>
      <c r="D71" s="8"/>
      <c r="E71" s="8"/>
      <c r="F71" s="2"/>
      <c r="G71" s="2"/>
      <c r="H71" s="8"/>
      <c r="I71" s="8"/>
      <c r="J71" s="8"/>
      <c r="K71" s="8"/>
      <c r="L71" s="8"/>
      <c r="M71" s="8"/>
      <c r="N71" s="13"/>
      <c r="O71" s="13"/>
      <c r="P71" s="13"/>
      <c r="Q71" s="13"/>
      <c r="R71" s="13"/>
      <c r="S71" s="13"/>
      <c r="T71" s="14"/>
    </row>
    <row r="72" spans="1:20" ht="17.25" x14ac:dyDescent="0.3">
      <c r="A72" s="3" t="s">
        <v>5</v>
      </c>
      <c r="B72" s="30"/>
      <c r="C72" s="30"/>
      <c r="D72" s="4" t="s">
        <v>7</v>
      </c>
      <c r="E72" s="4" t="s">
        <v>8</v>
      </c>
      <c r="F72" s="5"/>
      <c r="G72" s="4" t="s">
        <v>9</v>
      </c>
      <c r="H72" s="4" t="s">
        <v>10</v>
      </c>
      <c r="I72" s="4" t="s">
        <v>10</v>
      </c>
      <c r="J72" s="5"/>
      <c r="K72" s="4" t="s">
        <v>10</v>
      </c>
      <c r="L72" s="4" t="s">
        <v>11</v>
      </c>
      <c r="M72" s="5"/>
      <c r="N72" s="4" t="s">
        <v>10</v>
      </c>
      <c r="O72" s="4" t="s">
        <v>11</v>
      </c>
      <c r="P72" s="5"/>
      <c r="Q72" s="4" t="s">
        <v>10</v>
      </c>
      <c r="R72" s="4" t="s">
        <v>11</v>
      </c>
      <c r="S72" s="5"/>
      <c r="T72" s="4" t="s">
        <v>10</v>
      </c>
    </row>
    <row r="73" spans="1:20" ht="17.25" x14ac:dyDescent="0.3">
      <c r="A73" s="6" t="s">
        <v>83</v>
      </c>
      <c r="B73" s="7" t="s">
        <v>13</v>
      </c>
      <c r="C73" s="7" t="s">
        <v>14</v>
      </c>
      <c r="D73" s="7" t="s">
        <v>15</v>
      </c>
      <c r="E73" s="7" t="s">
        <v>16</v>
      </c>
      <c r="F73" s="5" t="s">
        <v>17</v>
      </c>
      <c r="G73" s="7" t="s">
        <v>18</v>
      </c>
      <c r="H73" s="7" t="s">
        <v>18</v>
      </c>
      <c r="I73" s="7" t="s">
        <v>19</v>
      </c>
      <c r="J73" s="5"/>
      <c r="K73" s="7" t="s">
        <v>20</v>
      </c>
      <c r="L73" s="7" t="s">
        <v>19</v>
      </c>
      <c r="M73" s="5"/>
      <c r="N73" s="7" t="s">
        <v>21</v>
      </c>
      <c r="O73" s="7" t="s">
        <v>22</v>
      </c>
      <c r="P73" s="5"/>
      <c r="Q73" s="7" t="s">
        <v>23</v>
      </c>
      <c r="R73" s="7" t="s">
        <v>24</v>
      </c>
      <c r="S73" s="5"/>
      <c r="T73" s="7" t="s">
        <v>25</v>
      </c>
    </row>
    <row r="74" spans="1:20" ht="17.25" x14ac:dyDescent="0.3">
      <c r="A74" s="2" t="s">
        <v>84</v>
      </c>
      <c r="B74" s="8">
        <v>1.2250000000000001</v>
      </c>
      <c r="C74" s="8">
        <f>'[1]Rör vinst'!BJ6</f>
        <v>1200</v>
      </c>
      <c r="D74" s="10"/>
      <c r="E74" s="8">
        <f t="shared" ref="E74:E75" si="20">_xlfn.XLOOKUP(D74,$A$84:$A$286,$B$84:$B$286)</f>
        <v>0</v>
      </c>
      <c r="F74" s="8">
        <f t="shared" ref="F74:F75" si="21">_xlfn.XLOOKUP(D74,$A$84:$A$286,$C$84:$C$286)</f>
        <v>0</v>
      </c>
      <c r="G74" s="10"/>
      <c r="H74" s="8">
        <f t="shared" si="7"/>
        <v>0</v>
      </c>
      <c r="I74" s="8">
        <f t="shared" si="8"/>
        <v>0</v>
      </c>
      <c r="J74" s="8"/>
      <c r="K74" s="11">
        <f>(D74*5.9)*C74*F74</f>
        <v>0</v>
      </c>
      <c r="L74" s="11">
        <f>I74-K74</f>
        <v>0</v>
      </c>
      <c r="M74" s="8"/>
      <c r="N74" s="12">
        <f>K74/10.7</f>
        <v>0</v>
      </c>
      <c r="O74" s="12">
        <f>L74/10.7</f>
        <v>0</v>
      </c>
      <c r="P74" s="13"/>
      <c r="Q74" s="12">
        <f>K74/9.1</f>
        <v>0</v>
      </c>
      <c r="R74" s="12">
        <f>L74/9.1</f>
        <v>0</v>
      </c>
      <c r="S74" s="13"/>
      <c r="T74" s="14">
        <f>H74*B74</f>
        <v>0</v>
      </c>
    </row>
    <row r="75" spans="1:20" ht="17.25" x14ac:dyDescent="0.3">
      <c r="A75" s="15" t="s">
        <v>85</v>
      </c>
      <c r="B75" s="16">
        <v>1.099</v>
      </c>
      <c r="C75" s="16">
        <f>'[1]Rör vinst'!BK6</f>
        <v>1160</v>
      </c>
      <c r="D75" s="27"/>
      <c r="E75" s="16">
        <f t="shared" si="20"/>
        <v>0</v>
      </c>
      <c r="F75" s="16">
        <f t="shared" si="21"/>
        <v>0</v>
      </c>
      <c r="G75" s="27"/>
      <c r="H75" s="16">
        <f t="shared" si="7"/>
        <v>0</v>
      </c>
      <c r="I75" s="16">
        <f t="shared" si="8"/>
        <v>0</v>
      </c>
      <c r="J75" s="8"/>
      <c r="K75" s="28">
        <f>(D75*5.9)*C75*F75</f>
        <v>0</v>
      </c>
      <c r="L75" s="28">
        <f>I75-K75</f>
        <v>0</v>
      </c>
      <c r="M75" s="8"/>
      <c r="N75" s="29">
        <f>K75/10.7</f>
        <v>0</v>
      </c>
      <c r="O75" s="29">
        <f>L75/10.7</f>
        <v>0</v>
      </c>
      <c r="P75" s="13"/>
      <c r="Q75" s="29">
        <f>K75/9.1</f>
        <v>0</v>
      </c>
      <c r="R75" s="29">
        <f>L75/9.1</f>
        <v>0</v>
      </c>
      <c r="S75" s="13"/>
      <c r="T75" s="22">
        <f>H75*B75</f>
        <v>0</v>
      </c>
    </row>
    <row r="76" spans="1:20" ht="17.25" x14ac:dyDescent="0.3">
      <c r="A76" s="2"/>
      <c r="B76" s="8"/>
      <c r="C76" s="8"/>
      <c r="D76" s="8"/>
      <c r="E76" s="8"/>
      <c r="F76" s="8"/>
      <c r="G76" s="8"/>
      <c r="H76" s="8"/>
      <c r="I76" s="8"/>
      <c r="J76" s="8"/>
      <c r="K76" s="14"/>
      <c r="L76" s="14"/>
      <c r="M76" s="8"/>
      <c r="N76" s="13"/>
      <c r="O76" s="13"/>
      <c r="P76" s="13"/>
      <c r="Q76" s="13"/>
      <c r="R76" s="13"/>
      <c r="S76" s="13"/>
      <c r="T76" s="14"/>
    </row>
    <row r="77" spans="1:20" ht="17.25" x14ac:dyDescent="0.3">
      <c r="A77" s="2"/>
      <c r="B77" s="8"/>
      <c r="C77" s="8"/>
      <c r="D77" s="2"/>
      <c r="E77" s="8"/>
      <c r="F77" s="2"/>
      <c r="G77" s="2"/>
      <c r="H77" s="8"/>
      <c r="I77" s="8"/>
      <c r="J77" s="8"/>
      <c r="K77" s="8"/>
      <c r="L77" s="8"/>
      <c r="M77" s="8"/>
      <c r="N77" s="8"/>
      <c r="O77" s="13"/>
      <c r="P77" s="13"/>
      <c r="Q77" s="13"/>
      <c r="R77" s="13"/>
      <c r="S77" s="13"/>
      <c r="T77" s="14"/>
    </row>
    <row r="78" spans="1:20" ht="17.25" x14ac:dyDescent="0.3">
      <c r="A78" s="2"/>
      <c r="B78" s="8"/>
      <c r="C78" s="8"/>
      <c r="D78" s="4" t="s">
        <v>7</v>
      </c>
      <c r="E78" s="8"/>
      <c r="F78" s="2"/>
      <c r="G78" s="4" t="s">
        <v>9</v>
      </c>
      <c r="H78" s="4" t="s">
        <v>10</v>
      </c>
      <c r="I78" s="5" t="s">
        <v>10</v>
      </c>
      <c r="J78" s="5"/>
      <c r="K78" s="35" t="s">
        <v>10</v>
      </c>
      <c r="L78" s="35" t="s">
        <v>11</v>
      </c>
      <c r="M78" s="5"/>
      <c r="N78" s="4" t="s">
        <v>10</v>
      </c>
      <c r="O78" s="4" t="s">
        <v>11</v>
      </c>
      <c r="P78" s="5"/>
      <c r="Q78" s="35" t="s">
        <v>10</v>
      </c>
      <c r="R78" s="35" t="s">
        <v>11</v>
      </c>
      <c r="S78" s="5"/>
      <c r="T78" s="4" t="s">
        <v>10</v>
      </c>
    </row>
    <row r="79" spans="1:20" ht="18" thickBot="1" x14ac:dyDescent="0.35">
      <c r="A79" s="36"/>
      <c r="B79" s="37"/>
      <c r="C79" s="37"/>
      <c r="D79" s="38" t="s">
        <v>15</v>
      </c>
      <c r="E79" s="37"/>
      <c r="F79" s="36"/>
      <c r="G79" s="38" t="s">
        <v>77</v>
      </c>
      <c r="H79" s="38" t="s">
        <v>77</v>
      </c>
      <c r="I79" s="39" t="s">
        <v>19</v>
      </c>
      <c r="J79" s="39"/>
      <c r="K79" s="40" t="s">
        <v>20</v>
      </c>
      <c r="L79" s="40" t="s">
        <v>19</v>
      </c>
      <c r="M79" s="39"/>
      <c r="N79" s="38" t="s">
        <v>21</v>
      </c>
      <c r="O79" s="38" t="s">
        <v>22</v>
      </c>
      <c r="P79" s="39"/>
      <c r="Q79" s="40" t="s">
        <v>23</v>
      </c>
      <c r="R79" s="40" t="s">
        <v>24</v>
      </c>
      <c r="S79" s="39"/>
      <c r="T79" s="38" t="s">
        <v>25</v>
      </c>
    </row>
    <row r="80" spans="1:20" ht="18" thickTop="1" x14ac:dyDescent="0.3">
      <c r="A80" s="2"/>
      <c r="B80" s="8"/>
      <c r="C80" s="8"/>
      <c r="D80" s="9">
        <f>(SUM(D74:D75)+SUM(D66:D70)+SUM(D48:D62)+SUM(D10:D43))</f>
        <v>0</v>
      </c>
      <c r="E80" s="14"/>
      <c r="F80" s="14">
        <f>(SUM(F74:F75)+SUM(F66:F70)+SUM(F48:F62)+SUM(F10:F43))</f>
        <v>0</v>
      </c>
      <c r="G80" s="14">
        <f>(SUM(G74:G75)+SUM(G66:G70)+SUM(G48:G62)+SUM(G10:G43))</f>
        <v>0</v>
      </c>
      <c r="H80" s="14">
        <f>(SUM(H74:H75)+SUM(H66:H70)+SUM(H48:H62)+SUM(H10:H43))</f>
        <v>0</v>
      </c>
      <c r="I80" s="14">
        <f>(SUM(I74:I75)+SUM(I66:I70)+SUM(I48:I62)+SUM(I10:I43))</f>
        <v>0</v>
      </c>
      <c r="J80" s="14"/>
      <c r="K80" s="17">
        <f>(SUM(K74:K75)+SUM(K66:K70)+SUM(K48:K62)+SUM(K10:K43))</f>
        <v>0</v>
      </c>
      <c r="L80" s="41">
        <f>(SUM(L74:L75)+SUM(L66:L70)+SUM(L48:L62)+SUM(L10:L43))</f>
        <v>0</v>
      </c>
      <c r="M80" s="14"/>
      <c r="N80" s="13">
        <f>(SUM(N74:N75)+SUM(N66:N70)+SUM(N48:N62)+SUM(N10:N43))</f>
        <v>0</v>
      </c>
      <c r="O80" s="42">
        <f>(SUM(O74:O75)+SUM(O66:O70)+SUM(O48:O62)+SUM(O10:O43))</f>
        <v>0</v>
      </c>
      <c r="P80" s="14"/>
      <c r="Q80" s="21">
        <f>(SUM(Q74:Q75)+SUM(Q66:Q70)+SUM(Q48:Q62)+SUM(Q10:Q43))</f>
        <v>0</v>
      </c>
      <c r="R80" s="43">
        <f>(SUM(R74:R75)+SUM(R66:R70)+SUM(R48:R62)+SUM(R10:R43))</f>
        <v>0</v>
      </c>
      <c r="S80" s="14"/>
      <c r="T80" s="14">
        <f>(SUM(T74:T75)+SUM(T66:T70)+SUM(T48:T62)+SUM(T10:T43))</f>
        <v>0</v>
      </c>
    </row>
    <row r="81" spans="1:20" ht="17.25" x14ac:dyDescent="0.3">
      <c r="A81" s="2"/>
      <c r="B81" s="8"/>
      <c r="C81" s="8"/>
      <c r="D81" s="9"/>
      <c r="E81" s="14"/>
      <c r="F81" s="14"/>
      <c r="G81" s="14"/>
      <c r="H81" s="14"/>
      <c r="I81" s="14"/>
      <c r="J81" s="14"/>
      <c r="K81" s="9"/>
      <c r="L81" s="44"/>
      <c r="M81" s="14"/>
      <c r="N81" s="13"/>
      <c r="O81" s="42"/>
      <c r="P81" s="14"/>
      <c r="Q81" s="13"/>
      <c r="R81" s="42"/>
      <c r="S81" s="14"/>
      <c r="T81" s="14"/>
    </row>
    <row r="82" spans="1:20" ht="17.25" x14ac:dyDescent="0.3">
      <c r="A82" s="2"/>
      <c r="B82" s="8"/>
      <c r="C82" s="8"/>
      <c r="D82" s="9"/>
      <c r="E82" s="14"/>
      <c r="F82" s="14"/>
      <c r="G82" s="14"/>
      <c r="H82" s="14"/>
      <c r="I82" s="14"/>
      <c r="J82" s="14"/>
      <c r="K82" s="9"/>
      <c r="L82" s="44"/>
      <c r="M82" s="14"/>
      <c r="N82" s="13"/>
      <c r="O82" s="42"/>
      <c r="P82" s="14"/>
      <c r="Q82" s="13"/>
      <c r="R82" s="42"/>
      <c r="S82" s="14"/>
      <c r="T82" s="14"/>
    </row>
    <row r="83" spans="1:20" ht="17.25" x14ac:dyDescent="0.3">
      <c r="A83" s="45" t="s">
        <v>86</v>
      </c>
      <c r="B83" s="50"/>
      <c r="C83" s="51"/>
      <c r="D83" s="51"/>
      <c r="E83" s="51"/>
      <c r="F83" s="51"/>
      <c r="G83" s="51"/>
      <c r="H83" s="14"/>
      <c r="I83" s="14"/>
      <c r="J83" s="14"/>
      <c r="K83" s="9"/>
      <c r="L83" s="46" t="s">
        <v>87</v>
      </c>
      <c r="M83" s="52"/>
      <c r="N83" s="51"/>
      <c r="O83" s="51"/>
      <c r="P83" s="14"/>
      <c r="Q83" s="13"/>
      <c r="R83" s="42"/>
      <c r="S83" s="14"/>
      <c r="T83" s="14"/>
    </row>
    <row r="84" spans="1:20" ht="0.6" customHeight="1" x14ac:dyDescent="0.25">
      <c r="B84">
        <v>0</v>
      </c>
      <c r="C84">
        <v>0</v>
      </c>
    </row>
    <row r="85" spans="1:20" ht="0.6" customHeight="1" x14ac:dyDescent="0.25">
      <c r="A85">
        <v>0</v>
      </c>
      <c r="B85">
        <v>0</v>
      </c>
      <c r="C85">
        <v>0</v>
      </c>
    </row>
    <row r="86" spans="1:20" ht="0.6" customHeight="1" x14ac:dyDescent="0.25">
      <c r="A86">
        <v>1</v>
      </c>
      <c r="B86">
        <v>10</v>
      </c>
      <c r="C86">
        <v>0.1</v>
      </c>
    </row>
    <row r="87" spans="1:20" ht="0.6" customHeight="1" x14ac:dyDescent="0.25">
      <c r="A87">
        <v>2</v>
      </c>
      <c r="B87">
        <v>10</v>
      </c>
      <c r="C87">
        <v>0.1</v>
      </c>
    </row>
    <row r="88" spans="1:20" ht="0.6" customHeight="1" x14ac:dyDescent="0.25">
      <c r="A88">
        <v>3</v>
      </c>
      <c r="B88">
        <v>15</v>
      </c>
      <c r="C88">
        <v>0.15</v>
      </c>
    </row>
    <row r="89" spans="1:20" ht="0.6" customHeight="1" x14ac:dyDescent="0.25">
      <c r="A89">
        <v>4</v>
      </c>
      <c r="B89">
        <v>20</v>
      </c>
      <c r="C89">
        <v>0.2</v>
      </c>
    </row>
    <row r="90" spans="1:20" ht="0.6" customHeight="1" x14ac:dyDescent="0.25">
      <c r="A90">
        <v>5</v>
      </c>
      <c r="B90">
        <v>25</v>
      </c>
      <c r="C90">
        <v>0.25</v>
      </c>
    </row>
    <row r="91" spans="1:20" ht="0.6" customHeight="1" x14ac:dyDescent="0.25">
      <c r="A91">
        <v>6</v>
      </c>
      <c r="B91">
        <v>25</v>
      </c>
      <c r="C91">
        <v>0.25</v>
      </c>
    </row>
    <row r="92" spans="1:20" ht="0.6" customHeight="1" x14ac:dyDescent="0.25">
      <c r="A92">
        <v>7</v>
      </c>
      <c r="B92">
        <v>25</v>
      </c>
      <c r="C92">
        <v>0.25</v>
      </c>
    </row>
    <row r="93" spans="1:20" ht="0.6" customHeight="1" x14ac:dyDescent="0.25">
      <c r="A93">
        <v>8</v>
      </c>
      <c r="B93">
        <v>25</v>
      </c>
      <c r="C93">
        <v>0.25</v>
      </c>
    </row>
    <row r="94" spans="1:20" ht="0.6" customHeight="1" x14ac:dyDescent="0.25">
      <c r="A94">
        <v>9</v>
      </c>
      <c r="B94">
        <v>25</v>
      </c>
      <c r="C94">
        <v>0.25</v>
      </c>
    </row>
    <row r="95" spans="1:20" ht="0.6" customHeight="1" x14ac:dyDescent="0.25">
      <c r="A95">
        <v>10</v>
      </c>
      <c r="B95">
        <v>30</v>
      </c>
      <c r="C95">
        <v>0.3</v>
      </c>
    </row>
    <row r="96" spans="1:20" ht="0.6" customHeight="1" x14ac:dyDescent="0.25">
      <c r="A96">
        <v>11</v>
      </c>
      <c r="B96">
        <v>30</v>
      </c>
      <c r="C96">
        <v>0.3</v>
      </c>
    </row>
    <row r="97" spans="1:3" ht="0.6" customHeight="1" x14ac:dyDescent="0.25">
      <c r="A97">
        <v>12</v>
      </c>
      <c r="B97">
        <v>30</v>
      </c>
      <c r="C97">
        <v>0.3</v>
      </c>
    </row>
    <row r="98" spans="1:3" ht="0.6" customHeight="1" x14ac:dyDescent="0.25">
      <c r="A98">
        <v>13</v>
      </c>
      <c r="B98">
        <v>30</v>
      </c>
      <c r="C98">
        <v>0.3</v>
      </c>
    </row>
    <row r="99" spans="1:3" ht="0.6" customHeight="1" x14ac:dyDescent="0.25">
      <c r="A99">
        <v>14</v>
      </c>
      <c r="B99">
        <v>30</v>
      </c>
      <c r="C99">
        <v>0.3</v>
      </c>
    </row>
    <row r="100" spans="1:3" ht="0.6" customHeight="1" x14ac:dyDescent="0.25">
      <c r="A100">
        <v>15</v>
      </c>
      <c r="B100">
        <v>30</v>
      </c>
      <c r="C100">
        <v>0.3</v>
      </c>
    </row>
    <row r="101" spans="1:3" ht="0.6" customHeight="1" x14ac:dyDescent="0.25">
      <c r="A101">
        <v>16</v>
      </c>
      <c r="B101">
        <v>30</v>
      </c>
      <c r="C101">
        <v>0.3</v>
      </c>
    </row>
    <row r="102" spans="1:3" ht="0.6" customHeight="1" x14ac:dyDescent="0.25">
      <c r="A102">
        <v>17</v>
      </c>
      <c r="B102">
        <v>30</v>
      </c>
      <c r="C102">
        <v>0.3</v>
      </c>
    </row>
    <row r="103" spans="1:3" ht="0.6" customHeight="1" x14ac:dyDescent="0.25">
      <c r="A103">
        <v>18</v>
      </c>
      <c r="B103">
        <v>30</v>
      </c>
      <c r="C103">
        <v>0.3</v>
      </c>
    </row>
    <row r="104" spans="1:3" ht="0.6" customHeight="1" x14ac:dyDescent="0.25">
      <c r="A104">
        <v>19</v>
      </c>
      <c r="B104">
        <v>30</v>
      </c>
      <c r="C104">
        <v>0.3</v>
      </c>
    </row>
    <row r="105" spans="1:3" ht="0.6" customHeight="1" x14ac:dyDescent="0.25">
      <c r="A105">
        <v>20</v>
      </c>
      <c r="B105">
        <v>30</v>
      </c>
      <c r="C105">
        <v>0.3</v>
      </c>
    </row>
    <row r="106" spans="1:3" ht="0.6" customHeight="1" x14ac:dyDescent="0.25">
      <c r="A106">
        <v>21</v>
      </c>
      <c r="B106">
        <v>30</v>
      </c>
      <c r="C106">
        <v>0.3</v>
      </c>
    </row>
    <row r="107" spans="1:3" ht="0.6" customHeight="1" x14ac:dyDescent="0.25">
      <c r="A107">
        <v>22</v>
      </c>
      <c r="B107">
        <v>30</v>
      </c>
      <c r="C107">
        <v>0.3</v>
      </c>
    </row>
    <row r="108" spans="1:3" ht="0.6" customHeight="1" x14ac:dyDescent="0.25">
      <c r="A108">
        <v>23</v>
      </c>
      <c r="B108">
        <v>30</v>
      </c>
      <c r="C108">
        <v>0.3</v>
      </c>
    </row>
    <row r="109" spans="1:3" ht="0.6" customHeight="1" x14ac:dyDescent="0.25">
      <c r="A109">
        <v>24</v>
      </c>
      <c r="B109">
        <v>30</v>
      </c>
      <c r="C109">
        <v>0.3</v>
      </c>
    </row>
    <row r="110" spans="1:3" ht="0.6" customHeight="1" x14ac:dyDescent="0.25">
      <c r="A110">
        <v>25</v>
      </c>
      <c r="B110">
        <v>35</v>
      </c>
      <c r="C110">
        <v>0.35</v>
      </c>
    </row>
    <row r="111" spans="1:3" ht="0.6" customHeight="1" x14ac:dyDescent="0.25">
      <c r="A111">
        <v>26</v>
      </c>
      <c r="B111">
        <v>35</v>
      </c>
      <c r="C111">
        <v>0.35</v>
      </c>
    </row>
    <row r="112" spans="1:3" ht="0.6" customHeight="1" x14ac:dyDescent="0.25">
      <c r="A112">
        <v>27</v>
      </c>
      <c r="B112">
        <v>35</v>
      </c>
      <c r="C112">
        <v>0.35</v>
      </c>
    </row>
    <row r="113" spans="1:3" ht="0.6" customHeight="1" x14ac:dyDescent="0.25">
      <c r="A113">
        <v>28</v>
      </c>
      <c r="B113">
        <v>35</v>
      </c>
      <c r="C113">
        <v>0.35</v>
      </c>
    </row>
    <row r="114" spans="1:3" ht="0.6" customHeight="1" x14ac:dyDescent="0.25">
      <c r="A114">
        <v>29</v>
      </c>
      <c r="B114">
        <v>35</v>
      </c>
      <c r="C114">
        <v>0.35</v>
      </c>
    </row>
    <row r="115" spans="1:3" ht="0.6" customHeight="1" x14ac:dyDescent="0.25">
      <c r="A115">
        <v>30</v>
      </c>
      <c r="B115">
        <v>35</v>
      </c>
      <c r="C115">
        <v>0.35</v>
      </c>
    </row>
    <row r="116" spans="1:3" ht="0.6" customHeight="1" x14ac:dyDescent="0.25">
      <c r="A116">
        <v>31</v>
      </c>
      <c r="B116">
        <v>35</v>
      </c>
      <c r="C116">
        <v>0.35</v>
      </c>
    </row>
    <row r="117" spans="1:3" ht="0.6" customHeight="1" x14ac:dyDescent="0.25">
      <c r="A117">
        <v>32</v>
      </c>
      <c r="B117">
        <v>35</v>
      </c>
      <c r="C117">
        <v>0.35</v>
      </c>
    </row>
    <row r="118" spans="1:3" ht="0.6" customHeight="1" x14ac:dyDescent="0.25">
      <c r="A118">
        <v>33</v>
      </c>
      <c r="B118">
        <v>35</v>
      </c>
      <c r="C118">
        <v>0.35</v>
      </c>
    </row>
    <row r="119" spans="1:3" ht="0.6" customHeight="1" x14ac:dyDescent="0.25">
      <c r="A119">
        <v>34</v>
      </c>
      <c r="B119">
        <v>35</v>
      </c>
      <c r="C119">
        <v>0.35</v>
      </c>
    </row>
    <row r="120" spans="1:3" ht="0.6" customHeight="1" x14ac:dyDescent="0.25">
      <c r="A120">
        <v>35</v>
      </c>
      <c r="B120">
        <v>35</v>
      </c>
      <c r="C120">
        <v>0.35</v>
      </c>
    </row>
    <row r="121" spans="1:3" ht="0.6" customHeight="1" x14ac:dyDescent="0.25">
      <c r="A121">
        <v>36</v>
      </c>
      <c r="B121">
        <v>35</v>
      </c>
      <c r="C121">
        <v>0.35</v>
      </c>
    </row>
    <row r="122" spans="1:3" ht="0.6" customHeight="1" x14ac:dyDescent="0.25">
      <c r="A122">
        <v>37</v>
      </c>
      <c r="B122">
        <v>35</v>
      </c>
      <c r="C122">
        <v>0.35</v>
      </c>
    </row>
    <row r="123" spans="1:3" ht="0.6" customHeight="1" x14ac:dyDescent="0.25">
      <c r="A123">
        <v>38</v>
      </c>
      <c r="B123">
        <v>35</v>
      </c>
      <c r="C123">
        <v>0.35</v>
      </c>
    </row>
    <row r="124" spans="1:3" ht="0.6" customHeight="1" x14ac:dyDescent="0.25">
      <c r="A124">
        <v>39</v>
      </c>
      <c r="B124">
        <v>35</v>
      </c>
      <c r="C124">
        <v>0.35</v>
      </c>
    </row>
    <row r="125" spans="1:3" ht="0.6" customHeight="1" x14ac:dyDescent="0.25">
      <c r="A125">
        <v>40</v>
      </c>
      <c r="B125">
        <v>35</v>
      </c>
      <c r="C125">
        <v>0.35</v>
      </c>
    </row>
    <row r="126" spans="1:3" ht="0.6" customHeight="1" x14ac:dyDescent="0.25">
      <c r="A126">
        <v>41</v>
      </c>
      <c r="B126">
        <v>35</v>
      </c>
      <c r="C126">
        <v>0.35</v>
      </c>
    </row>
    <row r="127" spans="1:3" ht="0.6" customHeight="1" x14ac:dyDescent="0.25">
      <c r="A127">
        <v>42</v>
      </c>
      <c r="B127">
        <v>35</v>
      </c>
      <c r="C127">
        <v>0.35</v>
      </c>
    </row>
    <row r="128" spans="1:3" ht="0.6" customHeight="1" x14ac:dyDescent="0.25">
      <c r="A128">
        <v>43</v>
      </c>
      <c r="B128">
        <v>35</v>
      </c>
      <c r="C128">
        <v>0.35</v>
      </c>
    </row>
    <row r="129" spans="1:3" ht="0.6" customHeight="1" x14ac:dyDescent="0.25">
      <c r="A129">
        <v>44</v>
      </c>
      <c r="B129">
        <v>35</v>
      </c>
      <c r="C129">
        <v>0.35</v>
      </c>
    </row>
    <row r="130" spans="1:3" ht="0.6" customHeight="1" x14ac:dyDescent="0.25">
      <c r="A130">
        <v>45</v>
      </c>
      <c r="B130">
        <v>35</v>
      </c>
      <c r="C130">
        <v>0.35</v>
      </c>
    </row>
    <row r="131" spans="1:3" ht="0.6" customHeight="1" x14ac:dyDescent="0.25">
      <c r="A131">
        <v>46</v>
      </c>
      <c r="B131">
        <v>35</v>
      </c>
      <c r="C131">
        <v>0.35</v>
      </c>
    </row>
    <row r="132" spans="1:3" ht="0.6" customHeight="1" x14ac:dyDescent="0.25">
      <c r="A132">
        <v>47</v>
      </c>
      <c r="B132">
        <v>35</v>
      </c>
      <c r="C132">
        <v>0.35</v>
      </c>
    </row>
    <row r="133" spans="1:3" ht="0.6" customHeight="1" x14ac:dyDescent="0.25">
      <c r="A133">
        <v>48</v>
      </c>
      <c r="B133">
        <v>35</v>
      </c>
      <c r="C133">
        <v>0.35</v>
      </c>
    </row>
    <row r="134" spans="1:3" ht="0.6" customHeight="1" x14ac:dyDescent="0.25">
      <c r="A134">
        <v>49</v>
      </c>
      <c r="B134">
        <v>35</v>
      </c>
      <c r="C134">
        <v>0.35</v>
      </c>
    </row>
    <row r="135" spans="1:3" ht="0.6" customHeight="1" x14ac:dyDescent="0.25">
      <c r="A135">
        <v>50</v>
      </c>
      <c r="B135">
        <v>40</v>
      </c>
      <c r="C135">
        <v>0.4</v>
      </c>
    </row>
    <row r="136" spans="1:3" ht="0.6" customHeight="1" x14ac:dyDescent="0.25">
      <c r="A136">
        <v>51</v>
      </c>
      <c r="B136">
        <v>40</v>
      </c>
      <c r="C136">
        <v>0.4</v>
      </c>
    </row>
    <row r="137" spans="1:3" ht="0.6" customHeight="1" x14ac:dyDescent="0.25">
      <c r="A137">
        <v>52</v>
      </c>
      <c r="B137">
        <v>40</v>
      </c>
      <c r="C137">
        <v>0.4</v>
      </c>
    </row>
    <row r="138" spans="1:3" ht="0.6" customHeight="1" x14ac:dyDescent="0.25">
      <c r="A138">
        <v>53</v>
      </c>
      <c r="B138">
        <v>40</v>
      </c>
      <c r="C138">
        <v>0.4</v>
      </c>
    </row>
    <row r="139" spans="1:3" ht="0.6" customHeight="1" x14ac:dyDescent="0.25">
      <c r="A139">
        <v>54</v>
      </c>
      <c r="B139">
        <v>40</v>
      </c>
      <c r="C139">
        <v>0.4</v>
      </c>
    </row>
    <row r="140" spans="1:3" ht="0.6" customHeight="1" x14ac:dyDescent="0.25">
      <c r="A140">
        <v>55</v>
      </c>
      <c r="B140">
        <v>40</v>
      </c>
      <c r="C140">
        <v>0.4</v>
      </c>
    </row>
    <row r="141" spans="1:3" ht="0.6" customHeight="1" x14ac:dyDescent="0.25">
      <c r="A141">
        <v>56</v>
      </c>
      <c r="B141">
        <v>40</v>
      </c>
      <c r="C141">
        <v>0.4</v>
      </c>
    </row>
    <row r="142" spans="1:3" ht="0.6" customHeight="1" x14ac:dyDescent="0.25">
      <c r="A142">
        <v>57</v>
      </c>
      <c r="B142">
        <v>40</v>
      </c>
      <c r="C142">
        <v>0.4</v>
      </c>
    </row>
    <row r="143" spans="1:3" ht="0.6" customHeight="1" x14ac:dyDescent="0.25">
      <c r="A143">
        <v>58</v>
      </c>
      <c r="B143">
        <v>40</v>
      </c>
      <c r="C143">
        <v>0.4</v>
      </c>
    </row>
    <row r="144" spans="1:3" ht="0.6" customHeight="1" x14ac:dyDescent="0.25">
      <c r="A144">
        <v>59</v>
      </c>
      <c r="B144">
        <v>40</v>
      </c>
      <c r="C144">
        <v>0.4</v>
      </c>
    </row>
    <row r="145" spans="1:3" ht="0.6" customHeight="1" x14ac:dyDescent="0.25">
      <c r="A145">
        <v>60</v>
      </c>
      <c r="B145">
        <v>40</v>
      </c>
      <c r="C145">
        <v>0.4</v>
      </c>
    </row>
    <row r="146" spans="1:3" ht="0.6" customHeight="1" x14ac:dyDescent="0.25">
      <c r="A146">
        <v>61</v>
      </c>
      <c r="B146">
        <v>40</v>
      </c>
      <c r="C146">
        <v>0.4</v>
      </c>
    </row>
    <row r="147" spans="1:3" ht="0.6" customHeight="1" x14ac:dyDescent="0.25">
      <c r="A147">
        <v>62</v>
      </c>
      <c r="B147">
        <v>40</v>
      </c>
      <c r="C147">
        <v>0.4</v>
      </c>
    </row>
    <row r="148" spans="1:3" ht="0.6" customHeight="1" x14ac:dyDescent="0.25">
      <c r="A148">
        <v>63</v>
      </c>
      <c r="B148">
        <v>40</v>
      </c>
      <c r="C148">
        <v>0.4</v>
      </c>
    </row>
    <row r="149" spans="1:3" ht="0.6" customHeight="1" x14ac:dyDescent="0.25">
      <c r="A149">
        <v>64</v>
      </c>
      <c r="B149">
        <v>40</v>
      </c>
      <c r="C149">
        <v>0.4</v>
      </c>
    </row>
    <row r="150" spans="1:3" ht="0.6" customHeight="1" x14ac:dyDescent="0.25">
      <c r="A150">
        <v>65</v>
      </c>
      <c r="B150">
        <v>40</v>
      </c>
      <c r="C150">
        <v>0.4</v>
      </c>
    </row>
    <row r="151" spans="1:3" ht="0.6" customHeight="1" x14ac:dyDescent="0.25">
      <c r="A151">
        <v>66</v>
      </c>
      <c r="B151">
        <v>40</v>
      </c>
      <c r="C151">
        <v>0.4</v>
      </c>
    </row>
    <row r="152" spans="1:3" ht="0.6" customHeight="1" x14ac:dyDescent="0.25">
      <c r="A152">
        <v>67</v>
      </c>
      <c r="B152">
        <v>40</v>
      </c>
      <c r="C152">
        <v>0.4</v>
      </c>
    </row>
    <row r="153" spans="1:3" ht="0.6" customHeight="1" x14ac:dyDescent="0.25">
      <c r="A153">
        <v>68</v>
      </c>
      <c r="B153">
        <v>40</v>
      </c>
      <c r="C153">
        <v>0.4</v>
      </c>
    </row>
    <row r="154" spans="1:3" ht="0.6" customHeight="1" x14ac:dyDescent="0.25">
      <c r="A154">
        <v>69</v>
      </c>
      <c r="B154">
        <v>40</v>
      </c>
      <c r="C154">
        <v>0.4</v>
      </c>
    </row>
    <row r="155" spans="1:3" ht="0.6" customHeight="1" x14ac:dyDescent="0.25">
      <c r="A155">
        <v>70</v>
      </c>
      <c r="B155">
        <v>40</v>
      </c>
      <c r="C155">
        <v>0.4</v>
      </c>
    </row>
    <row r="156" spans="1:3" ht="0.6" customHeight="1" x14ac:dyDescent="0.25">
      <c r="A156">
        <v>71</v>
      </c>
      <c r="B156">
        <v>40</v>
      </c>
      <c r="C156">
        <v>0.4</v>
      </c>
    </row>
    <row r="157" spans="1:3" ht="0.6" customHeight="1" x14ac:dyDescent="0.25">
      <c r="A157">
        <v>72</v>
      </c>
      <c r="B157">
        <v>40</v>
      </c>
      <c r="C157">
        <v>0.4</v>
      </c>
    </row>
    <row r="158" spans="1:3" ht="0.6" customHeight="1" x14ac:dyDescent="0.25">
      <c r="A158">
        <v>73</v>
      </c>
      <c r="B158">
        <v>40</v>
      </c>
      <c r="C158">
        <v>0.4</v>
      </c>
    </row>
    <row r="159" spans="1:3" ht="0.6" customHeight="1" x14ac:dyDescent="0.25">
      <c r="A159">
        <v>74</v>
      </c>
      <c r="B159">
        <v>40</v>
      </c>
      <c r="C159">
        <v>0.4</v>
      </c>
    </row>
    <row r="160" spans="1:3" ht="0.6" customHeight="1" x14ac:dyDescent="0.25">
      <c r="A160">
        <v>75</v>
      </c>
      <c r="B160">
        <v>45</v>
      </c>
      <c r="C160">
        <v>0.45</v>
      </c>
    </row>
    <row r="161" spans="1:3" ht="0.6" customHeight="1" x14ac:dyDescent="0.25">
      <c r="A161">
        <v>76</v>
      </c>
      <c r="B161">
        <v>45</v>
      </c>
      <c r="C161">
        <v>0.45</v>
      </c>
    </row>
    <row r="162" spans="1:3" ht="0.6" customHeight="1" x14ac:dyDescent="0.25">
      <c r="A162">
        <v>77</v>
      </c>
      <c r="B162">
        <v>45</v>
      </c>
      <c r="C162">
        <v>0.45</v>
      </c>
    </row>
    <row r="163" spans="1:3" ht="0.6" customHeight="1" x14ac:dyDescent="0.25">
      <c r="A163">
        <v>78</v>
      </c>
      <c r="B163">
        <v>45</v>
      </c>
      <c r="C163">
        <v>0.45</v>
      </c>
    </row>
    <row r="164" spans="1:3" ht="0.6" customHeight="1" x14ac:dyDescent="0.25">
      <c r="A164">
        <v>79</v>
      </c>
      <c r="B164">
        <v>45</v>
      </c>
      <c r="C164">
        <v>0.45</v>
      </c>
    </row>
    <row r="165" spans="1:3" ht="0.6" customHeight="1" x14ac:dyDescent="0.25">
      <c r="A165">
        <v>80</v>
      </c>
      <c r="B165">
        <v>45</v>
      </c>
      <c r="C165">
        <v>0.45</v>
      </c>
    </row>
    <row r="166" spans="1:3" ht="0.6" customHeight="1" x14ac:dyDescent="0.25">
      <c r="A166">
        <v>81</v>
      </c>
      <c r="B166">
        <v>45</v>
      </c>
      <c r="C166">
        <v>0.45</v>
      </c>
    </row>
    <row r="167" spans="1:3" ht="0.6" customHeight="1" x14ac:dyDescent="0.25">
      <c r="A167">
        <v>82</v>
      </c>
      <c r="B167">
        <v>45</v>
      </c>
      <c r="C167">
        <v>0.45</v>
      </c>
    </row>
    <row r="168" spans="1:3" ht="0.6" customHeight="1" x14ac:dyDescent="0.25">
      <c r="A168">
        <v>83</v>
      </c>
      <c r="B168">
        <v>45</v>
      </c>
      <c r="C168">
        <v>0.45</v>
      </c>
    </row>
    <row r="169" spans="1:3" ht="0.6" customHeight="1" x14ac:dyDescent="0.25">
      <c r="A169">
        <v>84</v>
      </c>
      <c r="B169">
        <v>45</v>
      </c>
      <c r="C169">
        <v>0.45</v>
      </c>
    </row>
    <row r="170" spans="1:3" ht="0.6" customHeight="1" x14ac:dyDescent="0.25">
      <c r="A170">
        <v>85</v>
      </c>
      <c r="B170">
        <v>45</v>
      </c>
      <c r="C170">
        <v>0.45</v>
      </c>
    </row>
    <row r="171" spans="1:3" ht="0.6" customHeight="1" x14ac:dyDescent="0.25">
      <c r="A171">
        <v>86</v>
      </c>
      <c r="B171">
        <v>45</v>
      </c>
      <c r="C171">
        <v>0.45</v>
      </c>
    </row>
    <row r="172" spans="1:3" ht="0.6" customHeight="1" x14ac:dyDescent="0.25">
      <c r="A172">
        <v>87</v>
      </c>
      <c r="B172">
        <v>45</v>
      </c>
      <c r="C172">
        <v>0.45</v>
      </c>
    </row>
    <row r="173" spans="1:3" ht="0.6" customHeight="1" x14ac:dyDescent="0.25">
      <c r="A173">
        <v>88</v>
      </c>
      <c r="B173">
        <v>45</v>
      </c>
      <c r="C173">
        <v>0.45</v>
      </c>
    </row>
    <row r="174" spans="1:3" ht="0.6" customHeight="1" x14ac:dyDescent="0.25">
      <c r="A174">
        <v>89</v>
      </c>
      <c r="B174">
        <v>45</v>
      </c>
      <c r="C174">
        <v>0.45</v>
      </c>
    </row>
    <row r="175" spans="1:3" ht="0.6" customHeight="1" x14ac:dyDescent="0.25">
      <c r="A175">
        <v>90</v>
      </c>
      <c r="B175">
        <v>45</v>
      </c>
      <c r="C175">
        <v>0.45</v>
      </c>
    </row>
    <row r="176" spans="1:3" ht="0.6" customHeight="1" x14ac:dyDescent="0.25">
      <c r="A176">
        <v>91</v>
      </c>
      <c r="B176">
        <v>45</v>
      </c>
      <c r="C176">
        <v>0.45</v>
      </c>
    </row>
    <row r="177" spans="1:3" ht="0.6" customHeight="1" x14ac:dyDescent="0.25">
      <c r="A177">
        <v>92</v>
      </c>
      <c r="B177">
        <v>45</v>
      </c>
      <c r="C177">
        <v>0.45</v>
      </c>
    </row>
    <row r="178" spans="1:3" ht="0.6" customHeight="1" x14ac:dyDescent="0.25">
      <c r="A178">
        <v>93</v>
      </c>
      <c r="B178">
        <v>45</v>
      </c>
      <c r="C178">
        <v>0.45</v>
      </c>
    </row>
    <row r="179" spans="1:3" ht="0.6" customHeight="1" x14ac:dyDescent="0.25">
      <c r="A179">
        <v>94</v>
      </c>
      <c r="B179">
        <v>45</v>
      </c>
      <c r="C179">
        <v>0.45</v>
      </c>
    </row>
    <row r="180" spans="1:3" ht="0.6" customHeight="1" x14ac:dyDescent="0.25">
      <c r="A180">
        <v>95</v>
      </c>
      <c r="B180">
        <v>45</v>
      </c>
      <c r="C180">
        <v>0.45</v>
      </c>
    </row>
    <row r="181" spans="1:3" ht="0.6" customHeight="1" x14ac:dyDescent="0.25">
      <c r="A181">
        <v>96</v>
      </c>
      <c r="B181">
        <v>45</v>
      </c>
      <c r="C181">
        <v>0.45</v>
      </c>
    </row>
    <row r="182" spans="1:3" ht="0.6" customHeight="1" x14ac:dyDescent="0.25">
      <c r="A182">
        <v>97</v>
      </c>
      <c r="B182">
        <v>45</v>
      </c>
      <c r="C182">
        <v>0.45</v>
      </c>
    </row>
    <row r="183" spans="1:3" ht="0.6" customHeight="1" x14ac:dyDescent="0.25">
      <c r="A183">
        <v>98</v>
      </c>
      <c r="B183">
        <v>45</v>
      </c>
      <c r="C183">
        <v>0.45</v>
      </c>
    </row>
    <row r="184" spans="1:3" ht="0.6" customHeight="1" x14ac:dyDescent="0.25">
      <c r="A184">
        <v>99</v>
      </c>
      <c r="B184">
        <v>45</v>
      </c>
      <c r="C184">
        <v>0.45</v>
      </c>
    </row>
    <row r="185" spans="1:3" ht="0.6" customHeight="1" x14ac:dyDescent="0.25">
      <c r="A185">
        <v>100</v>
      </c>
      <c r="B185">
        <v>50</v>
      </c>
      <c r="C185">
        <v>0.5</v>
      </c>
    </row>
    <row r="186" spans="1:3" ht="0.6" customHeight="1" x14ac:dyDescent="0.25">
      <c r="A186">
        <v>101</v>
      </c>
      <c r="B186">
        <v>50</v>
      </c>
      <c r="C186">
        <v>0.5</v>
      </c>
    </row>
    <row r="187" spans="1:3" ht="0.6" customHeight="1" x14ac:dyDescent="0.25">
      <c r="A187">
        <v>102</v>
      </c>
      <c r="B187">
        <v>50</v>
      </c>
      <c r="C187">
        <v>0.5</v>
      </c>
    </row>
    <row r="188" spans="1:3" ht="0.6" customHeight="1" x14ac:dyDescent="0.25">
      <c r="A188">
        <v>103</v>
      </c>
      <c r="B188">
        <v>50</v>
      </c>
      <c r="C188">
        <v>0.5</v>
      </c>
    </row>
    <row r="189" spans="1:3" ht="0.6" customHeight="1" x14ac:dyDescent="0.25">
      <c r="A189">
        <v>104</v>
      </c>
      <c r="B189">
        <v>50</v>
      </c>
      <c r="C189">
        <v>0.5</v>
      </c>
    </row>
    <row r="190" spans="1:3" ht="0.6" customHeight="1" x14ac:dyDescent="0.25">
      <c r="A190">
        <v>105</v>
      </c>
      <c r="B190">
        <v>50</v>
      </c>
      <c r="C190">
        <v>0.5</v>
      </c>
    </row>
    <row r="191" spans="1:3" ht="0.6" customHeight="1" x14ac:dyDescent="0.25">
      <c r="A191">
        <v>106</v>
      </c>
      <c r="B191">
        <v>50</v>
      </c>
      <c r="C191">
        <v>0.5</v>
      </c>
    </row>
    <row r="192" spans="1:3" ht="0.6" customHeight="1" x14ac:dyDescent="0.25">
      <c r="A192">
        <v>107</v>
      </c>
      <c r="B192">
        <v>50</v>
      </c>
      <c r="C192">
        <v>0.5</v>
      </c>
    </row>
    <row r="193" spans="1:3" ht="0.6" customHeight="1" x14ac:dyDescent="0.25">
      <c r="A193">
        <v>108</v>
      </c>
      <c r="B193">
        <v>50</v>
      </c>
      <c r="C193">
        <v>0.5</v>
      </c>
    </row>
    <row r="194" spans="1:3" ht="0.6" customHeight="1" x14ac:dyDescent="0.25">
      <c r="A194">
        <v>109</v>
      </c>
      <c r="B194">
        <v>50</v>
      </c>
      <c r="C194">
        <v>0.5</v>
      </c>
    </row>
    <row r="195" spans="1:3" ht="0.6" customHeight="1" x14ac:dyDescent="0.25">
      <c r="A195">
        <v>110</v>
      </c>
      <c r="B195">
        <v>50</v>
      </c>
      <c r="C195">
        <v>0.5</v>
      </c>
    </row>
    <row r="196" spans="1:3" ht="0.6" customHeight="1" x14ac:dyDescent="0.25">
      <c r="A196">
        <v>111</v>
      </c>
      <c r="B196">
        <v>50</v>
      </c>
      <c r="C196">
        <v>0.5</v>
      </c>
    </row>
    <row r="197" spans="1:3" ht="0.6" customHeight="1" x14ac:dyDescent="0.25">
      <c r="A197">
        <v>112</v>
      </c>
      <c r="B197">
        <v>50</v>
      </c>
      <c r="C197">
        <v>0.5</v>
      </c>
    </row>
    <row r="198" spans="1:3" ht="0.6" customHeight="1" x14ac:dyDescent="0.25">
      <c r="A198">
        <v>113</v>
      </c>
      <c r="B198">
        <v>50</v>
      </c>
      <c r="C198">
        <v>0.5</v>
      </c>
    </row>
    <row r="199" spans="1:3" ht="0.6" customHeight="1" x14ac:dyDescent="0.25">
      <c r="A199">
        <v>114</v>
      </c>
      <c r="B199">
        <v>50</v>
      </c>
      <c r="C199">
        <v>0.5</v>
      </c>
    </row>
    <row r="200" spans="1:3" ht="0.6" customHeight="1" x14ac:dyDescent="0.25">
      <c r="A200">
        <v>115</v>
      </c>
      <c r="B200">
        <v>50</v>
      </c>
      <c r="C200">
        <v>0.5</v>
      </c>
    </row>
    <row r="201" spans="1:3" ht="0.6" customHeight="1" x14ac:dyDescent="0.25">
      <c r="A201">
        <v>116</v>
      </c>
      <c r="B201">
        <v>50</v>
      </c>
      <c r="C201">
        <v>0.5</v>
      </c>
    </row>
    <row r="202" spans="1:3" ht="0.6" customHeight="1" x14ac:dyDescent="0.25">
      <c r="A202">
        <v>117</v>
      </c>
      <c r="B202">
        <v>50</v>
      </c>
      <c r="C202">
        <v>0.5</v>
      </c>
    </row>
    <row r="203" spans="1:3" ht="0.6" customHeight="1" x14ac:dyDescent="0.25">
      <c r="A203">
        <v>118</v>
      </c>
      <c r="B203">
        <v>50</v>
      </c>
      <c r="C203">
        <v>0.5</v>
      </c>
    </row>
    <row r="204" spans="1:3" ht="0.6" customHeight="1" x14ac:dyDescent="0.25">
      <c r="A204">
        <v>119</v>
      </c>
      <c r="B204">
        <v>50</v>
      </c>
      <c r="C204">
        <v>0.5</v>
      </c>
    </row>
    <row r="205" spans="1:3" ht="0.6" customHeight="1" x14ac:dyDescent="0.25">
      <c r="A205">
        <v>120</v>
      </c>
      <c r="B205">
        <v>50</v>
      </c>
      <c r="C205">
        <v>0.5</v>
      </c>
    </row>
    <row r="206" spans="1:3" ht="0.6" customHeight="1" x14ac:dyDescent="0.25">
      <c r="A206">
        <v>121</v>
      </c>
      <c r="B206">
        <v>50</v>
      </c>
      <c r="C206">
        <v>0.5</v>
      </c>
    </row>
    <row r="207" spans="1:3" ht="0.6" customHeight="1" x14ac:dyDescent="0.25">
      <c r="A207">
        <v>122</v>
      </c>
      <c r="B207">
        <v>50</v>
      </c>
      <c r="C207">
        <v>0.5</v>
      </c>
    </row>
    <row r="208" spans="1:3" ht="0.6" customHeight="1" x14ac:dyDescent="0.25">
      <c r="A208">
        <v>123</v>
      </c>
      <c r="B208">
        <v>50</v>
      </c>
      <c r="C208">
        <v>0.5</v>
      </c>
    </row>
    <row r="209" spans="1:3" ht="0.6" customHeight="1" x14ac:dyDescent="0.25">
      <c r="A209">
        <v>124</v>
      </c>
      <c r="B209">
        <v>50</v>
      </c>
      <c r="C209">
        <v>0.5</v>
      </c>
    </row>
    <row r="210" spans="1:3" ht="0.6" customHeight="1" x14ac:dyDescent="0.25">
      <c r="A210">
        <v>125</v>
      </c>
      <c r="B210">
        <v>50</v>
      </c>
      <c r="C210">
        <v>0.5</v>
      </c>
    </row>
    <row r="211" spans="1:3" ht="0.6" customHeight="1" x14ac:dyDescent="0.25">
      <c r="A211">
        <v>126</v>
      </c>
      <c r="B211">
        <v>50</v>
      </c>
      <c r="C211">
        <v>0.5</v>
      </c>
    </row>
    <row r="212" spans="1:3" ht="0.6" customHeight="1" x14ac:dyDescent="0.25">
      <c r="A212">
        <v>127</v>
      </c>
      <c r="B212">
        <v>50</v>
      </c>
      <c r="C212">
        <v>0.5</v>
      </c>
    </row>
    <row r="213" spans="1:3" ht="0.6" customHeight="1" x14ac:dyDescent="0.25">
      <c r="A213">
        <v>128</v>
      </c>
      <c r="B213">
        <v>50</v>
      </c>
      <c r="C213">
        <v>0.5</v>
      </c>
    </row>
    <row r="214" spans="1:3" ht="0.6" customHeight="1" x14ac:dyDescent="0.25">
      <c r="A214">
        <v>129</v>
      </c>
      <c r="B214">
        <v>50</v>
      </c>
      <c r="C214">
        <v>0.5</v>
      </c>
    </row>
    <row r="215" spans="1:3" ht="0.6" customHeight="1" x14ac:dyDescent="0.25">
      <c r="A215">
        <v>130</v>
      </c>
      <c r="B215">
        <v>50</v>
      </c>
      <c r="C215">
        <v>0.5</v>
      </c>
    </row>
    <row r="216" spans="1:3" ht="0.6" customHeight="1" x14ac:dyDescent="0.25">
      <c r="A216">
        <v>131</v>
      </c>
      <c r="B216">
        <v>50</v>
      </c>
      <c r="C216">
        <v>0.5</v>
      </c>
    </row>
    <row r="217" spans="1:3" ht="0.6" customHeight="1" x14ac:dyDescent="0.25">
      <c r="A217">
        <v>132</v>
      </c>
      <c r="B217">
        <v>50</v>
      </c>
      <c r="C217">
        <v>0.5</v>
      </c>
    </row>
    <row r="218" spans="1:3" ht="0.6" customHeight="1" x14ac:dyDescent="0.25">
      <c r="A218">
        <v>133</v>
      </c>
      <c r="B218">
        <v>50</v>
      </c>
      <c r="C218">
        <v>0.5</v>
      </c>
    </row>
    <row r="219" spans="1:3" ht="0.6" customHeight="1" x14ac:dyDescent="0.25">
      <c r="A219">
        <v>134</v>
      </c>
      <c r="B219">
        <v>50</v>
      </c>
      <c r="C219">
        <v>0.5</v>
      </c>
    </row>
    <row r="220" spans="1:3" ht="0.6" customHeight="1" x14ac:dyDescent="0.25">
      <c r="A220">
        <v>135</v>
      </c>
      <c r="B220">
        <v>50</v>
      </c>
      <c r="C220">
        <v>0.5</v>
      </c>
    </row>
    <row r="221" spans="1:3" ht="0.6" customHeight="1" x14ac:dyDescent="0.25">
      <c r="A221">
        <v>136</v>
      </c>
      <c r="B221">
        <v>50</v>
      </c>
      <c r="C221">
        <v>0.5</v>
      </c>
    </row>
    <row r="222" spans="1:3" ht="0.6" customHeight="1" x14ac:dyDescent="0.25">
      <c r="A222">
        <v>137</v>
      </c>
      <c r="B222">
        <v>50</v>
      </c>
      <c r="C222">
        <v>0.5</v>
      </c>
    </row>
    <row r="223" spans="1:3" ht="0.6" customHeight="1" x14ac:dyDescent="0.25">
      <c r="A223">
        <v>138</v>
      </c>
      <c r="B223">
        <v>50</v>
      </c>
      <c r="C223">
        <v>0.5</v>
      </c>
    </row>
    <row r="224" spans="1:3" ht="0.6" customHeight="1" x14ac:dyDescent="0.25">
      <c r="A224">
        <v>139</v>
      </c>
      <c r="B224">
        <v>50</v>
      </c>
      <c r="C224">
        <v>0.5</v>
      </c>
    </row>
    <row r="225" spans="1:3" ht="0.6" customHeight="1" x14ac:dyDescent="0.25">
      <c r="A225">
        <v>140</v>
      </c>
      <c r="B225">
        <v>50</v>
      </c>
      <c r="C225">
        <v>0.5</v>
      </c>
    </row>
    <row r="226" spans="1:3" ht="0.6" customHeight="1" x14ac:dyDescent="0.25">
      <c r="A226">
        <v>141</v>
      </c>
      <c r="B226">
        <v>50</v>
      </c>
      <c r="C226">
        <v>0.5</v>
      </c>
    </row>
    <row r="227" spans="1:3" ht="0.6" customHeight="1" x14ac:dyDescent="0.25">
      <c r="A227">
        <v>142</v>
      </c>
      <c r="B227">
        <v>50</v>
      </c>
      <c r="C227">
        <v>0.5</v>
      </c>
    </row>
    <row r="228" spans="1:3" ht="0.6" customHeight="1" x14ac:dyDescent="0.25">
      <c r="A228">
        <v>143</v>
      </c>
      <c r="B228">
        <v>50</v>
      </c>
      <c r="C228">
        <v>0.5</v>
      </c>
    </row>
    <row r="229" spans="1:3" ht="0.6" customHeight="1" x14ac:dyDescent="0.25">
      <c r="A229">
        <v>144</v>
      </c>
      <c r="B229">
        <v>50</v>
      </c>
      <c r="C229">
        <v>0.5</v>
      </c>
    </row>
    <row r="230" spans="1:3" ht="0.6" customHeight="1" x14ac:dyDescent="0.25">
      <c r="A230">
        <v>145</v>
      </c>
      <c r="B230">
        <v>50</v>
      </c>
      <c r="C230">
        <v>0.5</v>
      </c>
    </row>
    <row r="231" spans="1:3" ht="0.6" customHeight="1" x14ac:dyDescent="0.25">
      <c r="A231">
        <v>146</v>
      </c>
      <c r="B231">
        <v>50</v>
      </c>
      <c r="C231">
        <v>0.5</v>
      </c>
    </row>
    <row r="232" spans="1:3" ht="0.6" customHeight="1" x14ac:dyDescent="0.25">
      <c r="A232">
        <v>147</v>
      </c>
      <c r="B232">
        <v>50</v>
      </c>
      <c r="C232">
        <v>0.5</v>
      </c>
    </row>
    <row r="233" spans="1:3" ht="0.6" customHeight="1" x14ac:dyDescent="0.25">
      <c r="A233">
        <v>148</v>
      </c>
      <c r="B233">
        <v>50</v>
      </c>
      <c r="C233">
        <v>0.5</v>
      </c>
    </row>
    <row r="234" spans="1:3" ht="0.6" customHeight="1" x14ac:dyDescent="0.25">
      <c r="A234">
        <v>149</v>
      </c>
      <c r="B234">
        <v>50</v>
      </c>
      <c r="C234">
        <v>0.5</v>
      </c>
    </row>
    <row r="235" spans="1:3" ht="0.6" customHeight="1" x14ac:dyDescent="0.25">
      <c r="A235">
        <v>150</v>
      </c>
      <c r="B235">
        <v>50</v>
      </c>
      <c r="C235">
        <v>0.5</v>
      </c>
    </row>
    <row r="236" spans="1:3" ht="0.6" customHeight="1" x14ac:dyDescent="0.25">
      <c r="A236">
        <v>151</v>
      </c>
      <c r="B236">
        <v>50</v>
      </c>
      <c r="C236">
        <v>0.5</v>
      </c>
    </row>
    <row r="237" spans="1:3" ht="0.6" customHeight="1" x14ac:dyDescent="0.25">
      <c r="A237">
        <v>152</v>
      </c>
      <c r="B237">
        <v>50</v>
      </c>
      <c r="C237">
        <v>0.5</v>
      </c>
    </row>
    <row r="238" spans="1:3" ht="0.6" customHeight="1" x14ac:dyDescent="0.25">
      <c r="A238">
        <v>153</v>
      </c>
      <c r="B238">
        <v>50</v>
      </c>
      <c r="C238">
        <v>0.5</v>
      </c>
    </row>
    <row r="239" spans="1:3" ht="0.6" customHeight="1" x14ac:dyDescent="0.25">
      <c r="A239">
        <v>154</v>
      </c>
      <c r="B239">
        <v>50</v>
      </c>
      <c r="C239">
        <v>0.5</v>
      </c>
    </row>
    <row r="240" spans="1:3" ht="0.6" customHeight="1" x14ac:dyDescent="0.25">
      <c r="A240">
        <v>155</v>
      </c>
      <c r="B240">
        <v>50</v>
      </c>
      <c r="C240">
        <v>0.5</v>
      </c>
    </row>
    <row r="241" spans="1:3" ht="0.6" customHeight="1" x14ac:dyDescent="0.25">
      <c r="A241">
        <v>156</v>
      </c>
      <c r="B241">
        <v>50</v>
      </c>
      <c r="C241">
        <v>0.5</v>
      </c>
    </row>
    <row r="242" spans="1:3" ht="0.6" customHeight="1" x14ac:dyDescent="0.25">
      <c r="A242">
        <v>157</v>
      </c>
      <c r="B242">
        <v>50</v>
      </c>
      <c r="C242">
        <v>0.5</v>
      </c>
    </row>
    <row r="243" spans="1:3" ht="0.6" customHeight="1" x14ac:dyDescent="0.25">
      <c r="A243">
        <v>158</v>
      </c>
      <c r="B243">
        <v>50</v>
      </c>
      <c r="C243">
        <v>0.5</v>
      </c>
    </row>
    <row r="244" spans="1:3" ht="0.6" customHeight="1" x14ac:dyDescent="0.25">
      <c r="A244">
        <v>159</v>
      </c>
      <c r="B244">
        <v>50</v>
      </c>
      <c r="C244">
        <v>0.5</v>
      </c>
    </row>
    <row r="245" spans="1:3" ht="0.6" customHeight="1" x14ac:dyDescent="0.25">
      <c r="A245">
        <v>160</v>
      </c>
      <c r="B245">
        <v>50</v>
      </c>
      <c r="C245">
        <v>0.5</v>
      </c>
    </row>
    <row r="246" spans="1:3" ht="0.6" customHeight="1" x14ac:dyDescent="0.25">
      <c r="A246">
        <v>161</v>
      </c>
      <c r="B246">
        <v>50</v>
      </c>
      <c r="C246">
        <v>0.5</v>
      </c>
    </row>
    <row r="247" spans="1:3" ht="0.6" customHeight="1" x14ac:dyDescent="0.25">
      <c r="A247">
        <v>162</v>
      </c>
      <c r="B247">
        <v>50</v>
      </c>
      <c r="C247">
        <v>0.5</v>
      </c>
    </row>
    <row r="248" spans="1:3" ht="0.6" customHeight="1" x14ac:dyDescent="0.25">
      <c r="A248">
        <v>163</v>
      </c>
      <c r="B248">
        <v>50</v>
      </c>
      <c r="C248">
        <v>0.5</v>
      </c>
    </row>
    <row r="249" spans="1:3" ht="0.6" customHeight="1" x14ac:dyDescent="0.25">
      <c r="A249">
        <v>164</v>
      </c>
      <c r="B249">
        <v>50</v>
      </c>
      <c r="C249">
        <v>0.5</v>
      </c>
    </row>
    <row r="250" spans="1:3" ht="0.6" customHeight="1" x14ac:dyDescent="0.25">
      <c r="A250">
        <v>165</v>
      </c>
      <c r="B250">
        <v>50</v>
      </c>
      <c r="C250">
        <v>0.5</v>
      </c>
    </row>
    <row r="251" spans="1:3" ht="0.6" customHeight="1" x14ac:dyDescent="0.25">
      <c r="A251">
        <v>166</v>
      </c>
      <c r="B251">
        <v>50</v>
      </c>
      <c r="C251">
        <v>0.5</v>
      </c>
    </row>
    <row r="252" spans="1:3" ht="0.6" customHeight="1" x14ac:dyDescent="0.25">
      <c r="A252">
        <v>167</v>
      </c>
      <c r="B252">
        <v>50</v>
      </c>
      <c r="C252">
        <v>0.5</v>
      </c>
    </row>
    <row r="253" spans="1:3" ht="0.6" customHeight="1" x14ac:dyDescent="0.25">
      <c r="A253">
        <v>168</v>
      </c>
      <c r="B253">
        <v>50</v>
      </c>
      <c r="C253">
        <v>0.5</v>
      </c>
    </row>
    <row r="254" spans="1:3" ht="0.6" customHeight="1" x14ac:dyDescent="0.25">
      <c r="A254">
        <v>169</v>
      </c>
      <c r="B254">
        <v>50</v>
      </c>
      <c r="C254">
        <v>0.5</v>
      </c>
    </row>
    <row r="255" spans="1:3" ht="0.6" customHeight="1" x14ac:dyDescent="0.25">
      <c r="A255">
        <v>170</v>
      </c>
      <c r="B255">
        <v>50</v>
      </c>
      <c r="C255">
        <v>0.5</v>
      </c>
    </row>
    <row r="256" spans="1:3" ht="0.6" customHeight="1" x14ac:dyDescent="0.25">
      <c r="A256">
        <v>171</v>
      </c>
      <c r="B256">
        <v>50</v>
      </c>
      <c r="C256">
        <v>0.5</v>
      </c>
    </row>
    <row r="257" spans="1:3" ht="0.6" customHeight="1" x14ac:dyDescent="0.25">
      <c r="A257">
        <v>172</v>
      </c>
      <c r="B257">
        <v>50</v>
      </c>
      <c r="C257">
        <v>0.5</v>
      </c>
    </row>
    <row r="258" spans="1:3" ht="0.6" customHeight="1" x14ac:dyDescent="0.25">
      <c r="A258">
        <v>173</v>
      </c>
      <c r="B258">
        <v>50</v>
      </c>
      <c r="C258">
        <v>0.5</v>
      </c>
    </row>
    <row r="259" spans="1:3" ht="0.6" customHeight="1" x14ac:dyDescent="0.25">
      <c r="A259">
        <v>174</v>
      </c>
      <c r="B259">
        <v>50</v>
      </c>
      <c r="C259">
        <v>0.5</v>
      </c>
    </row>
    <row r="260" spans="1:3" ht="0.6" customHeight="1" x14ac:dyDescent="0.25">
      <c r="A260">
        <v>175</v>
      </c>
      <c r="B260">
        <v>50</v>
      </c>
      <c r="C260">
        <v>0.5</v>
      </c>
    </row>
    <row r="261" spans="1:3" ht="0.6" customHeight="1" x14ac:dyDescent="0.25">
      <c r="A261">
        <v>176</v>
      </c>
      <c r="B261">
        <v>50</v>
      </c>
      <c r="C261">
        <v>0.5</v>
      </c>
    </row>
    <row r="262" spans="1:3" ht="0.6" customHeight="1" x14ac:dyDescent="0.25">
      <c r="A262">
        <v>177</v>
      </c>
      <c r="B262">
        <v>50</v>
      </c>
      <c r="C262">
        <v>0.5</v>
      </c>
    </row>
    <row r="263" spans="1:3" ht="0.6" customHeight="1" x14ac:dyDescent="0.25">
      <c r="A263">
        <v>178</v>
      </c>
      <c r="B263">
        <v>50</v>
      </c>
      <c r="C263">
        <v>0.5</v>
      </c>
    </row>
    <row r="264" spans="1:3" ht="0.6" customHeight="1" x14ac:dyDescent="0.25">
      <c r="A264">
        <v>179</v>
      </c>
      <c r="B264">
        <v>50</v>
      </c>
      <c r="C264">
        <v>0.5</v>
      </c>
    </row>
    <row r="265" spans="1:3" ht="0.6" customHeight="1" x14ac:dyDescent="0.25">
      <c r="A265">
        <v>180</v>
      </c>
      <c r="B265">
        <v>50</v>
      </c>
      <c r="C265">
        <v>0.5</v>
      </c>
    </row>
    <row r="266" spans="1:3" ht="0.6" customHeight="1" x14ac:dyDescent="0.25">
      <c r="A266">
        <v>181</v>
      </c>
      <c r="B266">
        <v>50</v>
      </c>
      <c r="C266">
        <v>0.5</v>
      </c>
    </row>
    <row r="267" spans="1:3" ht="0.6" customHeight="1" x14ac:dyDescent="0.25">
      <c r="A267">
        <v>182</v>
      </c>
      <c r="B267">
        <v>50</v>
      </c>
      <c r="C267">
        <v>0.5</v>
      </c>
    </row>
    <row r="268" spans="1:3" ht="0.6" customHeight="1" x14ac:dyDescent="0.25">
      <c r="A268">
        <v>183</v>
      </c>
      <c r="B268">
        <v>50</v>
      </c>
      <c r="C268">
        <v>0.5</v>
      </c>
    </row>
    <row r="269" spans="1:3" ht="0.6" customHeight="1" x14ac:dyDescent="0.25">
      <c r="A269">
        <v>184</v>
      </c>
      <c r="B269">
        <v>50</v>
      </c>
      <c r="C269">
        <v>0.5</v>
      </c>
    </row>
    <row r="270" spans="1:3" ht="0.6" customHeight="1" x14ac:dyDescent="0.25">
      <c r="A270">
        <v>185</v>
      </c>
      <c r="B270">
        <v>50</v>
      </c>
      <c r="C270">
        <v>0.5</v>
      </c>
    </row>
    <row r="271" spans="1:3" ht="0.6" customHeight="1" x14ac:dyDescent="0.25">
      <c r="A271">
        <v>186</v>
      </c>
      <c r="B271">
        <v>50</v>
      </c>
      <c r="C271">
        <v>0.5</v>
      </c>
    </row>
    <row r="272" spans="1:3" ht="0.6" customHeight="1" x14ac:dyDescent="0.25">
      <c r="A272">
        <v>187</v>
      </c>
      <c r="B272">
        <v>50</v>
      </c>
      <c r="C272">
        <v>0.5</v>
      </c>
    </row>
    <row r="273" spans="1:3" ht="0.6" customHeight="1" x14ac:dyDescent="0.25">
      <c r="A273">
        <v>188</v>
      </c>
      <c r="B273">
        <v>50</v>
      </c>
      <c r="C273">
        <v>0.5</v>
      </c>
    </row>
    <row r="274" spans="1:3" ht="0.6" customHeight="1" x14ac:dyDescent="0.25">
      <c r="A274">
        <v>189</v>
      </c>
      <c r="B274">
        <v>50</v>
      </c>
      <c r="C274">
        <v>0.5</v>
      </c>
    </row>
    <row r="275" spans="1:3" ht="0.6" customHeight="1" x14ac:dyDescent="0.25">
      <c r="A275">
        <v>190</v>
      </c>
      <c r="B275">
        <v>50</v>
      </c>
      <c r="C275">
        <v>0.5</v>
      </c>
    </row>
    <row r="276" spans="1:3" ht="0.6" customHeight="1" x14ac:dyDescent="0.25">
      <c r="A276">
        <v>191</v>
      </c>
      <c r="B276">
        <v>50</v>
      </c>
      <c r="C276">
        <v>0.5</v>
      </c>
    </row>
    <row r="277" spans="1:3" ht="0.6" customHeight="1" x14ac:dyDescent="0.25">
      <c r="A277">
        <v>192</v>
      </c>
      <c r="B277">
        <v>50</v>
      </c>
      <c r="C277">
        <v>0.5</v>
      </c>
    </row>
    <row r="278" spans="1:3" ht="0.6" customHeight="1" x14ac:dyDescent="0.25">
      <c r="A278">
        <v>193</v>
      </c>
      <c r="B278">
        <v>50</v>
      </c>
      <c r="C278">
        <v>0.5</v>
      </c>
    </row>
    <row r="279" spans="1:3" ht="0.6" customHeight="1" x14ac:dyDescent="0.25">
      <c r="A279">
        <v>194</v>
      </c>
      <c r="B279">
        <v>50</v>
      </c>
      <c r="C279">
        <v>0.5</v>
      </c>
    </row>
    <row r="280" spans="1:3" ht="0.6" customHeight="1" x14ac:dyDescent="0.25">
      <c r="A280">
        <v>195</v>
      </c>
      <c r="B280">
        <v>50</v>
      </c>
      <c r="C280">
        <v>0.5</v>
      </c>
    </row>
    <row r="281" spans="1:3" ht="0.6" customHeight="1" x14ac:dyDescent="0.25">
      <c r="A281">
        <v>196</v>
      </c>
      <c r="B281">
        <v>50</v>
      </c>
      <c r="C281">
        <v>0.5</v>
      </c>
    </row>
    <row r="282" spans="1:3" ht="0.6" customHeight="1" x14ac:dyDescent="0.25">
      <c r="A282">
        <v>197</v>
      </c>
      <c r="B282">
        <v>50</v>
      </c>
      <c r="C282">
        <v>0.5</v>
      </c>
    </row>
    <row r="283" spans="1:3" ht="0.6" customHeight="1" x14ac:dyDescent="0.25">
      <c r="A283">
        <v>198</v>
      </c>
      <c r="B283">
        <v>50</v>
      </c>
      <c r="C283">
        <v>0.5</v>
      </c>
    </row>
    <row r="284" spans="1:3" ht="0.6" customHeight="1" x14ac:dyDescent="0.25">
      <c r="A284">
        <v>199</v>
      </c>
      <c r="B284">
        <v>50</v>
      </c>
      <c r="C284">
        <v>0.5</v>
      </c>
    </row>
    <row r="285" spans="1:3" ht="0.6" customHeight="1" x14ac:dyDescent="0.25">
      <c r="A285">
        <v>200</v>
      </c>
      <c r="B285">
        <v>50</v>
      </c>
      <c r="C285">
        <v>0.5</v>
      </c>
    </row>
  </sheetData>
  <sheetProtection algorithmName="SHA-512" hashValue="T56Il7sUZp3Eg40/LWskIeNHOdbah+CVl1jEbziY6AieqtzHxrkKFNXgToMvcGeKSqKKGqjGM7uK6jMfI6jtGA==" saltValue="N2FWQyKXEbHhTRVpcMFtgw==" spinCount="100000" sheet="1" objects="1" scenarios="1" selectLockedCells="1"/>
  <mergeCells count="3">
    <mergeCell ref="R1:T1"/>
    <mergeCell ref="B83:G83"/>
    <mergeCell ref="M83:O83"/>
  </mergeCells>
  <pageMargins left="0.70866141732283472" right="0.70866141732283472" top="0.35433070866141736" bottom="0.35433070866141736" header="0.31496062992125984" footer="0.31496062992125984"/>
  <pageSetup paperSize="9" scale="69"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 Racing</dc:creator>
  <cp:lastModifiedBy>ME Racing</cp:lastModifiedBy>
  <cp:lastPrinted>2025-11-20T11:56:34Z</cp:lastPrinted>
  <dcterms:created xsi:type="dcterms:W3CDTF">2025-11-20T11:45:10Z</dcterms:created>
  <dcterms:modified xsi:type="dcterms:W3CDTF">2025-11-20T12:11:48Z</dcterms:modified>
</cp:coreProperties>
</file>